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Titles" localSheetId="0">'doc1'!$4:$4</definedName>
  </definedNames>
  <calcPr fullCalcOnLoad="1"/>
</workbook>
</file>

<file path=xl/sharedStrings.xml><?xml version="1.0" encoding="utf-8"?>
<sst xmlns="http://schemas.openxmlformats.org/spreadsheetml/2006/main" count="763" uniqueCount="434">
  <si>
    <t>Dział</t>
  </si>
  <si>
    <t>Rozdział</t>
  </si>
  <si>
    <t>Treść</t>
  </si>
  <si>
    <t>010</t>
  </si>
  <si>
    <t>Rolnictwo i łowiectwo</t>
  </si>
  <si>
    <t>671 760,20</t>
  </si>
  <si>
    <t>01095</t>
  </si>
  <si>
    <t>Pozostała działalność</t>
  </si>
  <si>
    <t>2010</t>
  </si>
  <si>
    <t>Dotacje celowe otrzymane z budżetu państwa na realizację zadań bieżących z zakresu administracji rządowej oraz innych zadań zleconych gminie (związkom gmin, związkom powiatowo-gminnym) ustawami</t>
  </si>
  <si>
    <t>020</t>
  </si>
  <si>
    <t>Leśnictwo</t>
  </si>
  <si>
    <t>5 500,00</t>
  </si>
  <si>
    <t>02095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</si>
  <si>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</si>
  <si>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</si>
  <si>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500</t>
  </si>
  <si>
    <t>Handel</t>
  </si>
  <si>
    <t>135 000,00</t>
  </si>
  <si>
    <t>50095</t>
  </si>
  <si>
    <t>130 000,00</t>
  </si>
  <si>
    <t>0830</t>
  </si>
  <si>
    <t>Wpływy z usług</t>
  </si>
  <si>
    <t>5 000,00</t>
  </si>
  <si>
    <t>600</t>
  </si>
  <si>
    <t>Transport i łączność</t>
  </si>
  <si>
    <t>961 811,00</t>
  </si>
  <si>
    <t>60016</t>
  </si>
  <si>
    <t>Drogi publiczne gminne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</si>
  <si>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</si>
  <si>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europejskich, z wyłączeniem dochodów klasyfikowanych w paragrafie 625</t>
  </si>
  <si>
    <t>814 871,00</t>
  </si>
  <si>
    <t>6630</t>
  </si>
  <si>
    <t>Dotacje celowe otrzymane z samorządu województwa na inwestycje i zakupy inwestycyjne realizowane na podstawie porozumień (umów) między jednostkami samorządu terytorialnego</t>
  </si>
  <si>
    <t>146 940,00</t>
  </si>
  <si>
    <t>700</t>
  </si>
  <si>
    <t>Gospodarka mieszkaniowa</t>
  </si>
  <si>
    <t>4 514 668,52</t>
  </si>
  <si>
    <t>70005</t>
  </si>
  <si>
    <t>Gospodarka gruntami i nieruchomościami</t>
  </si>
  <si>
    <t>0470</t>
  </si>
  <si>
    <t>Wpływy z opłat za trwały zarząd, użytkowanie i służebności</t>
  </si>
  <si>
    <t>2 900,00</t>
  </si>
  <si>
    <t>0550</t>
  </si>
  <si>
    <t>Wpływy z opłat z tytułu użytkowania wieczystego nieruchomości</t>
  </si>
  <si>
    <t>100 000,00</t>
  </si>
  <si>
    <t>1 061 503,55</t>
  </si>
  <si>
    <t>0,00</t>
  </si>
  <si>
    <t>0770</t>
  </si>
  <si>
    <t>Wpłaty z tytułu odpłatnego nabycia prawa własności oraz prawa użytkowania wieczystego nieruchomości</t>
  </si>
  <si>
    <t>2 482 664,97</t>
  </si>
  <si>
    <t>830 000,00</t>
  </si>
  <si>
    <t>0920</t>
  </si>
  <si>
    <t>Wpływy z pozostałych odsetek</t>
  </si>
  <si>
    <t>13 000,00</t>
  </si>
  <si>
    <t>0940</t>
  </si>
  <si>
    <t>Wpływy z rozliczeń/zwrotów z lat ubiegłych</t>
  </si>
  <si>
    <t>3 600,00</t>
  </si>
  <si>
    <t>0970</t>
  </si>
  <si>
    <t>Wpływy z różnych dochodów</t>
  </si>
  <si>
    <t>21 000,00</t>
  </si>
  <si>
    <t>710</t>
  </si>
  <si>
    <t>Działalność usługowa</t>
  </si>
  <si>
    <t>188 600,00</t>
  </si>
  <si>
    <t>71035</t>
  </si>
  <si>
    <t>Cmentarze</t>
  </si>
  <si>
    <t>750</t>
  </si>
  <si>
    <t>Administracja publiczna</t>
  </si>
  <si>
    <t>245 041,97</t>
  </si>
  <si>
    <t>75011</t>
  </si>
  <si>
    <t>Urzędy wojewódzkie</t>
  </si>
  <si>
    <t>224 242,00</t>
  </si>
  <si>
    <t>75023</t>
  </si>
  <si>
    <t>Urzędy gmin (miast i miast na prawach powiatu)</t>
  </si>
  <si>
    <t>17 200,00</t>
  </si>
  <si>
    <t>12 000,00</t>
  </si>
  <si>
    <t>200,00</t>
  </si>
  <si>
    <t>75075</t>
  </si>
  <si>
    <t>Promocja jednostek samorządu terytorialnego</t>
  </si>
  <si>
    <t>3 599,97</t>
  </si>
  <si>
    <t>0870</t>
  </si>
  <si>
    <t>Wpływy ze sprzedaży składników majątkowych</t>
  </si>
  <si>
    <t>100,00</t>
  </si>
  <si>
    <t>0960</t>
  </si>
  <si>
    <t>Wpływy z otrzymanych spadków, zapisów i darowizn w postaci pieniężnej</t>
  </si>
  <si>
    <t>3 499,97</t>
  </si>
  <si>
    <t>751</t>
  </si>
  <si>
    <t>Urzędy naczelnych organów władzy państwowej, kontroli i ochrony prawa oraz sądownictwa</t>
  </si>
  <si>
    <t>4 260,00</t>
  </si>
  <si>
    <t>75101</t>
  </si>
  <si>
    <t>Urzędy naczelnych organów władzy państwowej, kontroli i ochrony prawa</t>
  </si>
  <si>
    <t>752</t>
  </si>
  <si>
    <t>Obrona narodowa</t>
  </si>
  <si>
    <t>2 773,08</t>
  </si>
  <si>
    <t>75212</t>
  </si>
  <si>
    <t>Pozostałe wydatki obronne</t>
  </si>
  <si>
    <t>773,08</t>
  </si>
  <si>
    <t>2 000,00</t>
  </si>
  <si>
    <t>754</t>
  </si>
  <si>
    <t>Bezpieczeństwo publiczne i ochrona przeciwpożarowa</t>
  </si>
  <si>
    <t>414 151,70</t>
  </si>
  <si>
    <t>75412</t>
  </si>
  <si>
    <t>Ochotnicze straże pożarne</t>
  </si>
  <si>
    <t>398 851,70</t>
  </si>
  <si>
    <t>1 311,70</t>
  </si>
  <si>
    <t>6280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</si>
  <si>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</si>
  <si>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70 000,00</t>
  </si>
  <si>
    <t>6290</t>
  </si>
  <si>
    <t>Środki na dofinansowanie własnych inwestycji gmin, powiatów (związków gmin, zwiazków powiatowo-gminnych, związków powiatów), samorządów województw, pozyskane z innych źródeł</t>
  </si>
  <si>
    <t>327 540,00</t>
  </si>
  <si>
    <t>75416</t>
  </si>
  <si>
    <t>Straż gminna (miejska)</t>
  </si>
  <si>
    <t>15 300,00</t>
  </si>
  <si>
    <t>0570</t>
  </si>
  <si>
    <t>Wpływy z tytułu grzywien, mandatów i innych kar pieniężnych od osób fizycznych</t>
  </si>
  <si>
    <t>15 000,00</t>
  </si>
  <si>
    <t>0640</t>
  </si>
  <si>
    <t>Wpływy z tytułu kosztów egzekucyjnych, opłaty komorniczej i kosztów upomnień</t>
  </si>
  <si>
    <t>300,00</t>
  </si>
  <si>
    <t>0690</t>
  </si>
  <si>
    <t>Wpływy z różnych opłat</t>
  </si>
  <si>
    <t>756</t>
  </si>
  <si>
    <t>Dochody od osób prawnych, od osób fizycznych i od innych jednostek nieposiadających osobowości prawnej oraz wydatki związane z ich poborem</t>
  </si>
  <si>
    <t>25 431 975,00</t>
  </si>
  <si>
    <t>75601</t>
  </si>
  <si>
    <t>Wpływy z podatku dochodowego od osób fizycznych</t>
  </si>
  <si>
    <t>2 500,00</t>
  </si>
  <si>
    <t>0350</t>
  </si>
  <si>
    <t>Wpływy z podatku od działalności gospodarczej osób fizycznych, opłacanego w formie karty podatkowej</t>
  </si>
  <si>
    <t>75615</t>
  </si>
  <si>
    <t>Wpływy z podatku rolnego, podatku leśnego, podatku od czynności cywilnoprawnych, podatków i opłat lokalnych od osób prawnych i innych jednostek organizacyjnych</t>
  </si>
  <si>
    <t>6 837 800,00</t>
  </si>
  <si>
    <t>0310</t>
  </si>
  <si>
    <t>Wpływy z podatku od nieruchomości</t>
  </si>
  <si>
    <t>6 000 000,00</t>
  </si>
  <si>
    <t>0320</t>
  </si>
  <si>
    <t>Wpływy z podatku rolnego</t>
  </si>
  <si>
    <t>225 000,00</t>
  </si>
  <si>
    <t>0330</t>
  </si>
  <si>
    <t>Wpływy z podatku leśnego</t>
  </si>
  <si>
    <t>239 000,00</t>
  </si>
  <si>
    <t>0340</t>
  </si>
  <si>
    <t>Wpływy z podatku od środków transportowych</t>
  </si>
  <si>
    <t>183 000,00</t>
  </si>
  <si>
    <t>0500</t>
  </si>
  <si>
    <t>Wpływy z podatku od czynności cywilnoprawnych</t>
  </si>
  <si>
    <t>33 000,00</t>
  </si>
  <si>
    <t>500,00</t>
  </si>
  <si>
    <t>0910</t>
  </si>
  <si>
    <t>Wpływy z odsetek od nieterminowych wpłat z tytułu podatków i opłat</t>
  </si>
  <si>
    <t>12 300,00</t>
  </si>
  <si>
    <t>2680</t>
  </si>
  <si>
    <t>Rekompensaty utraconych dochodów w podatkach i opłatach lokalnych</t>
  </si>
  <si>
    <t>145 000,00</t>
  </si>
  <si>
    <t>75616</t>
  </si>
  <si>
    <t>Wpływy z podatku rolnego, podatku leśnego, podatku od spadków i darowizn, podatku od czynności cywilno-prawnych oraz podatków i opłat lokalnych od osób fizycznych</t>
  </si>
  <si>
    <t>5 577 822,00</t>
  </si>
  <si>
    <t>3 500 000,00</t>
  </si>
  <si>
    <t>1 250 000,00</t>
  </si>
  <si>
    <t>6 500,00</t>
  </si>
  <si>
    <t>160 000,00</t>
  </si>
  <si>
    <t>0360</t>
  </si>
  <si>
    <t>Wpływy z podatku od spadków i darowizn</t>
  </si>
  <si>
    <t>56 000,00</t>
  </si>
  <si>
    <t>0430</t>
  </si>
  <si>
    <t>Wpływy z opłaty targowej</t>
  </si>
  <si>
    <t>40 000,00</t>
  </si>
  <si>
    <t>466 122,00</t>
  </si>
  <si>
    <t>22 200,00</t>
  </si>
  <si>
    <t>77 000,00</t>
  </si>
  <si>
    <t>75618</t>
  </si>
  <si>
    <t>Wpływy z innych opłat stanowiących dochody jednostek samorządu terytorialnego na podstawie ustaw</t>
  </si>
  <si>
    <t>931 516,00</t>
  </si>
  <si>
    <t>0410</t>
  </si>
  <si>
    <t>Wpływy z opłaty skarbowej</t>
  </si>
  <si>
    <t>85 000,00</t>
  </si>
  <si>
    <t>0480</t>
  </si>
  <si>
    <t>Wpływy z opłat za zezwolenia na sprzedaż napojów alkoholowych</t>
  </si>
  <si>
    <t>427 916,00</t>
  </si>
  <si>
    <t>0490</t>
  </si>
  <si>
    <t>Wpływy z innych lokalnych opłat pobieranych przez jednostki samorządu terytorialnego na podstawie odrębnych ustaw</t>
  </si>
  <si>
    <t>415 000,00</t>
  </si>
  <si>
    <t>3 400,00</t>
  </si>
  <si>
    <t>0590</t>
  </si>
  <si>
    <t>Wpływy z opłat za koncesje i licencje</t>
  </si>
  <si>
    <t>75621</t>
  </si>
  <si>
    <t>Udziały gmin w podatkach stanowiących dochód budżetu państwa</t>
  </si>
  <si>
    <t>12 082 337,00</t>
  </si>
  <si>
    <t>0010</t>
  </si>
  <si>
    <t>11 771 337,00</t>
  </si>
  <si>
    <t>0020</t>
  </si>
  <si>
    <t>Wpływy z podatku dochodowego od osób prawnych</t>
  </si>
  <si>
    <t>311 000,00</t>
  </si>
  <si>
    <t>758</t>
  </si>
  <si>
    <t>Różne rozliczenia</t>
  </si>
  <si>
    <t>19 266 118,50</t>
  </si>
  <si>
    <t>75801</t>
  </si>
  <si>
    <t>Część oświatowa subwencji ogólnej dla jednostek samorządu terytorialnego</t>
  </si>
  <si>
    <t>14 414 601,00</t>
  </si>
  <si>
    <t>2920</t>
  </si>
  <si>
    <t>Subwencje ogólne z budżetu państwa</t>
  </si>
  <si>
    <t>75802</t>
  </si>
  <si>
    <t>Uzupełnienie subwencji ogólnej dla jednostek samorządu terytorialnego</t>
  </si>
  <si>
    <t>259 100,00</t>
  </si>
  <si>
    <t>2750</t>
  </si>
  <si>
    <t>Środki na uzupełnienie dochodów gmin</t>
  </si>
  <si>
    <t>75807</t>
  </si>
  <si>
    <t>Część wyrównawcza subwencji ogólnej dla gmin</t>
  </si>
  <si>
    <t>3 694 470,00</t>
  </si>
  <si>
    <t>75814</t>
  </si>
  <si>
    <t>Różne rozliczenia finansowe</t>
  </si>
  <si>
    <t>253 417,50</t>
  </si>
  <si>
    <t>20 000,00</t>
  </si>
  <si>
    <t>48 589,00</t>
  </si>
  <si>
    <t>95 867,81</t>
  </si>
  <si>
    <t>2030</t>
  </si>
  <si>
    <t>Dotacje celowe otrzymane z budżetu państwa na realizację własnych zadań bieżących gmin (związków gmin, związków powiatowo-gminnych)</t>
  </si>
  <si>
    <t>60 625,95</t>
  </si>
  <si>
    <t>6330</t>
  </si>
  <si>
    <t>Dotacje celowe otrzymane z budżetu państwa na realizację inwestycji i zakupów inwestycyjnych własnych gmin (związków gmin, związków powiatowo-gminnych)</t>
  </si>
  <si>
    <t>28 334,74</t>
  </si>
  <si>
    <t>75831</t>
  </si>
  <si>
    <t>Część równoważąca subwencji ogólnej dla gmin</t>
  </si>
  <si>
    <t>644 530,00</t>
  </si>
  <si>
    <t>801</t>
  </si>
  <si>
    <t>Oświata i wychowanie</t>
  </si>
  <si>
    <t>3 046 686,72</t>
  </si>
  <si>
    <t>80101</t>
  </si>
  <si>
    <t>Szkoły podstawowe</t>
  </si>
  <si>
    <t>401 559,70</t>
  </si>
  <si>
    <t>0610</t>
  </si>
  <si>
    <t>Wpływy z opłat egzaminacyjnych oraz opłat za wydawanie świadectw, dyplomów, zaświadczeń, certyfikatów i ich duplikatów</t>
  </si>
  <si>
    <t>413,00</t>
  </si>
  <si>
    <t>30 762,00</t>
  </si>
  <si>
    <t>30 100,00</t>
  </si>
  <si>
    <t>108,00</t>
  </si>
  <si>
    <t>51 417,12</t>
  </si>
  <si>
    <t>209 524,58</t>
  </si>
  <si>
    <t>78 822,00</t>
  </si>
  <si>
    <t>80103</t>
  </si>
  <si>
    <t>Oddziały przedszkolne w szkołach podstawowych</t>
  </si>
  <si>
    <t>153 042,00</t>
  </si>
  <si>
    <t>0660</t>
  </si>
  <si>
    <t>Wpływy z opłat za korzystanie z wychowania przedszkolnego</t>
  </si>
  <si>
    <t>7 200,00</t>
  </si>
  <si>
    <t>145 842,00</t>
  </si>
  <si>
    <t>80104</t>
  </si>
  <si>
    <t xml:space="preserve">Przedszkola </t>
  </si>
  <si>
    <t>2 184 788,73</t>
  </si>
  <si>
    <t>42 430,00</t>
  </si>
  <si>
    <t>2 236,00</t>
  </si>
  <si>
    <t>217,00</t>
  </si>
  <si>
    <t>297,00</t>
  </si>
  <si>
    <t>8 003,00</t>
  </si>
  <si>
    <t>406 752,00</t>
  </si>
  <si>
    <t>6257</t>
  </si>
  <si>
    <t>Dotacje celowe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</si>
  <si>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1 724 853,73</t>
  </si>
  <si>
    <t>80110</t>
  </si>
  <si>
    <t>Gimnazja</t>
  </si>
  <si>
    <t>111 667,50</t>
  </si>
  <si>
    <t>45,00</t>
  </si>
  <si>
    <t>10 080,00</t>
  </si>
  <si>
    <t>1 200,00</t>
  </si>
  <si>
    <t>85 197,50</t>
  </si>
  <si>
    <t>80113</t>
  </si>
  <si>
    <t>Dowożenie uczniów do szkół</t>
  </si>
  <si>
    <t>1 800,00</t>
  </si>
  <si>
    <t>80148</t>
  </si>
  <si>
    <t>Stołówki szkolne i przedszkolne</t>
  </si>
  <si>
    <t>190 152,00</t>
  </si>
  <si>
    <t>0670</t>
  </si>
  <si>
    <t>Wpływy z opłat za korzystanie z wyżywienia w jednostkach realizujących zadania z zakresu wychowania przedszkolnego</t>
  </si>
  <si>
    <t>80150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</si>
  <si>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</si>
  <si>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3 676,79</t>
  </si>
  <si>
    <t>851</t>
  </si>
  <si>
    <t>Ochrona zdrowia</t>
  </si>
  <si>
    <t>280,00</t>
  </si>
  <si>
    <t>85195</t>
  </si>
  <si>
    <t>852</t>
  </si>
  <si>
    <t>Pomoc społeczna</t>
  </si>
  <si>
    <t>4 284 460,84</t>
  </si>
  <si>
    <t>85213</t>
  </si>
  <si>
    <t>Składki na ubezpieczenie zdrowotne opłacane za osoby pobierające niektóre świadczenia z pomocy społecznej, niektóre świadczenia rodzinne oraz za osoby uczestniczące w zajęciach w centrum integracji społecznej.</t>
  </si>
  <si>
    <t>335 009,00</t>
  </si>
  <si>
    <t>178 647,00</t>
  </si>
  <si>
    <t>156 362,00</t>
  </si>
  <si>
    <t>85214</t>
  </si>
  <si>
    <t>Zasiłki okresowe, celowe i pomoc w naturze oraz składki na ubezpieczenia emerytalne i rentowe</t>
  </si>
  <si>
    <t>1 078 418,00</t>
  </si>
  <si>
    <t>8 000,00</t>
  </si>
  <si>
    <t>1 058 418,00</t>
  </si>
  <si>
    <t>85215</t>
  </si>
  <si>
    <t>Dodatki mieszkaniowe</t>
  </si>
  <si>
    <t>8 317,84</t>
  </si>
  <si>
    <t>85216</t>
  </si>
  <si>
    <t>Zasiłki stałe</t>
  </si>
  <si>
    <t>1 789 957,00</t>
  </si>
  <si>
    <t>1 768 957,00</t>
  </si>
  <si>
    <t>85219</t>
  </si>
  <si>
    <t>Ośrodki pomocy społecznej</t>
  </si>
  <si>
    <t>274 912,00</t>
  </si>
  <si>
    <t>2 161,00</t>
  </si>
  <si>
    <t>22 451,00</t>
  </si>
  <si>
    <t>250 300,00</t>
  </si>
  <si>
    <t>85220</t>
  </si>
  <si>
    <t>Jednostki specjalistycznego poradnictwa, mieszkania chronione i ośrodki interwencji kryzysowej</t>
  </si>
  <si>
    <t>85228</t>
  </si>
  <si>
    <t>Usługi opiekuńcze i specjalistyczne usługi opiekuńcze</t>
  </si>
  <si>
    <t>85230</t>
  </si>
  <si>
    <t>Pomoc w zakresie dożywiania</t>
  </si>
  <si>
    <t>614 182,00</t>
  </si>
  <si>
    <t>1 000,00</t>
  </si>
  <si>
    <t>613 182,00</t>
  </si>
  <si>
    <t>85278</t>
  </si>
  <si>
    <t>Usuwanie skutków klęsk żywiołowych</t>
  </si>
  <si>
    <t>27 949,00</t>
  </si>
  <si>
    <t>85295</t>
  </si>
  <si>
    <t>78 216,00</t>
  </si>
  <si>
    <t>2 400,00</t>
  </si>
  <si>
    <t>75 816,00</t>
  </si>
  <si>
    <t>853</t>
  </si>
  <si>
    <t>Pozostałe zadania w zakresie polityki społecznej</t>
  </si>
  <si>
    <t>854 345,30</t>
  </si>
  <si>
    <t>85311</t>
  </si>
  <si>
    <t>Rehabilitacja zawodowa i społeczna osób niepełnosprawnych</t>
  </si>
  <si>
    <t>427 350,00</t>
  </si>
  <si>
    <t>2330</t>
  </si>
  <si>
    <t>Dotacje celowe otrzymane od samorządu województwa na zadania bieżące realizowane na podstawie porozumień (umów) między jednostkami samorządu terytorialnego</t>
  </si>
  <si>
    <t>85395</t>
  </si>
  <si>
    <t>426 995,30</t>
  </si>
  <si>
    <t>3 888,00</t>
  </si>
  <si>
    <t>2057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</si>
  <si>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</si>
  <si>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423 107,30</t>
  </si>
  <si>
    <t>854</t>
  </si>
  <si>
    <t>Edukacyjna opieka wychowawcza</t>
  </si>
  <si>
    <t>387 395,00</t>
  </si>
  <si>
    <t>85415</t>
  </si>
  <si>
    <t>Pomoc materialna dla uczniów o charakterze socjalnym</t>
  </si>
  <si>
    <t>384 660,00</t>
  </si>
  <si>
    <t>2040</t>
  </si>
  <si>
    <t>Dotacje celowe otrzymane z budżetu państwa na realizację zadań bieżących gmin z zakresu edukacyjnej opieki wychowawczej finansowanych w całości przez budżet państwa w ramach programów rządowych</t>
  </si>
  <si>
    <t>2 735,00</t>
  </si>
  <si>
    <t>855</t>
  </si>
  <si>
    <t>Rodzina</t>
  </si>
  <si>
    <t>21 634 755,46</t>
  </si>
  <si>
    <t>85501</t>
  </si>
  <si>
    <t>Świadczenie wychowawcze</t>
  </si>
  <si>
    <t>12 254 500,00</t>
  </si>
  <si>
    <t>1 500,00</t>
  </si>
  <si>
    <t>22 500,00</t>
  </si>
  <si>
    <t>2060</t>
  </si>
  <si>
    <t>Dotacje celowe otrzymane z budżetu państwa na zadania bieżące z zakresu administracji rządowej zlecone
gminom (związkom gmin, związkom powiatowo-gminnym), związane z realizacją świadczenia wychowawczego
stanowiącego pomoc państwa w wychowywaniu dzieci</t>
  </si>
  <si>
    <t>12 230 500,00</t>
  </si>
  <si>
    <t>85502</t>
  </si>
  <si>
    <t xml:space="preserve">Świadczenia rodzinne, świadczenie z funduszu alimentacyjnego oraz składki na ubezpieczenia emerytalne i rentowe z ubezpieczenia społecznego
</t>
  </si>
  <si>
    <t>9 372 356,00</t>
  </si>
  <si>
    <t>54 000,00</t>
  </si>
  <si>
    <t>9 253 056,00</t>
  </si>
  <si>
    <t>2360</t>
  </si>
  <si>
    <t>Dochody jednostek samorządu terytorialnego związane z realizacją zadań z zakresu administracji rządowej oraz innych zadań zleconych ustawami</t>
  </si>
  <si>
    <t>50 000,00</t>
  </si>
  <si>
    <t>85503</t>
  </si>
  <si>
    <t>Karta Dużej Rodziny</t>
  </si>
  <si>
    <t>322,00</t>
  </si>
  <si>
    <t>85504</t>
  </si>
  <si>
    <t>Wspieranie rodziny</t>
  </si>
  <si>
    <t>7 577,46</t>
  </si>
  <si>
    <t>900</t>
  </si>
  <si>
    <t>Gospodarka komunalna i ochrona środowiska</t>
  </si>
  <si>
    <t>6 751 212,51</t>
  </si>
  <si>
    <t>90001</t>
  </si>
  <si>
    <t>Gospodarka ściekowa i ochrona wód</t>
  </si>
  <si>
    <t>1 271 833,00</t>
  </si>
  <si>
    <t>1 152 533,00</t>
  </si>
  <si>
    <t>119 300,00</t>
  </si>
  <si>
    <t>90002</t>
  </si>
  <si>
    <t>Gospodarka odpadami</t>
  </si>
  <si>
    <t>4 131 305,51</t>
  </si>
  <si>
    <t>4 113 305,51</t>
  </si>
  <si>
    <t>10 000,00</t>
  </si>
  <si>
    <t>90019</t>
  </si>
  <si>
    <t>Wpływy i wydatki związane z gromadzeniem środków z opłat i kar za korzystanie ze środowiska</t>
  </si>
  <si>
    <t>521 315,00</t>
  </si>
  <si>
    <t>90095</t>
  </si>
  <si>
    <t>826 759,00</t>
  </si>
  <si>
    <t>285 930,00</t>
  </si>
  <si>
    <t>2460</t>
  </si>
  <si>
    <t>Środki otrzymane od pozostałych jednostek zaliczanych do sektora finansów publicznych na realizacje zadań bieżących jednostek zaliczanych do sektora finansów publicznych</t>
  </si>
  <si>
    <t>35 829,00</t>
  </si>
  <si>
    <t>441 176,47</t>
  </si>
  <si>
    <t>6259</t>
  </si>
  <si>
    <t>58 823,53</t>
  </si>
  <si>
    <t>921</t>
  </si>
  <si>
    <t>Kultura i ochrona dziedzictwa narodowego</t>
  </si>
  <si>
    <t>60 553,20</t>
  </si>
  <si>
    <t>92109</t>
  </si>
  <si>
    <t>Domy i ośrodki kultury, świetlice i kluby</t>
  </si>
  <si>
    <t>22 000,00</t>
  </si>
  <si>
    <t>6669</t>
  </si>
  <si>
    <t>Wpływy ze zwrotów dotacji oraz płatności wykorzystanych niezgodnie z przeznaczeniem lub wykorzystanych z naruszeniem procedur, o których mowa w art. 184 ustawy, pobranych nienależnie lub w nadmiernej wysokości, dotyczące dochodów majątkowych</t>
  </si>
  <si>
    <t>30 553,20</t>
  </si>
  <si>
    <t>926</t>
  </si>
  <si>
    <t>Kultura fizyczna</t>
  </si>
  <si>
    <t>14 318,49</t>
  </si>
  <si>
    <t>92695</t>
  </si>
  <si>
    <t>88 875 667,49</t>
  </si>
  <si>
    <t>§</t>
  </si>
  <si>
    <t>Plan po zmianach</t>
  </si>
  <si>
    <t>0950</t>
  </si>
  <si>
    <t>Wpływy z tytułu kar i odszkodowań wynikających z umów</t>
  </si>
  <si>
    <t>2980</t>
  </si>
  <si>
    <t>Wpływy do wyjaśnienia</t>
  </si>
  <si>
    <t>0370</t>
  </si>
  <si>
    <t>Podatek od posiadania psów</t>
  </si>
  <si>
    <t>0560</t>
  </si>
  <si>
    <t>Zaległości z podatków zniesionych</t>
  </si>
  <si>
    <t>2910</t>
  </si>
  <si>
    <t>Wpływy ze zwrotów dotacji wykorzystanych niezgodnie z przeznaczeniem lub pobranych w nadmiernej wysokości</t>
  </si>
  <si>
    <t>85154</t>
  </si>
  <si>
    <t>Przeciwdziałanie alkoholizmowi</t>
  </si>
  <si>
    <t>90015</t>
  </si>
  <si>
    <t>Oświetlenie ulic, placów i dróg</t>
  </si>
  <si>
    <t>0580</t>
  </si>
  <si>
    <t>Grzywny i inne kary pieniężne od osób prawnych i innych jednostek organizacyjnych</t>
  </si>
  <si>
    <t>Razem dochody z tego:</t>
  </si>
  <si>
    <t>Dochody bieżące, w tym:</t>
  </si>
  <si>
    <t>w tym z tytułu dotacji i środków na finansowanie wydatków na realizację zadań finansowanych z udziałem środków, o których mowa  w art.. 5 ust. 1 pkt 2 i 3</t>
  </si>
  <si>
    <t>Dochody majątkowe, w tym:</t>
  </si>
  <si>
    <t>Wykonanie dochodów budżetu Gminy Szprotawa w 2017 roku</t>
  </si>
  <si>
    <t>Wykonanie w 2017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</si>
</sst>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2" borderId="0" applyNumberFormat="0" applyBorder="0" applyAlignment="0" applyProtection="0"/>
  </cellStyleXfs>
  <cellXfs count="72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2" xfId="0" applyNumberFormat="1" applyFont="1" applyFill="1" applyBorder="1" applyAlignment="1" applyProtection="1">
      <alignment vertical="center" wrapText="1"/>
      <protection locked="0"/>
    </xf>
    <xf numFmtId="49" fontId="4" fillId="0" borderId="13" xfId="0" applyNumberFormat="1" applyFont="1" applyFill="1" applyBorder="1" applyAlignment="1" applyProtection="1">
      <alignment vertical="center" wrapText="1"/>
      <protection locked="0"/>
    </xf>
    <xf numFmtId="49" fontId="4" fillId="0" borderId="14" xfId="0" applyNumberFormat="1" applyFont="1" applyFill="1" applyBorder="1" applyAlignment="1" applyProtection="1">
      <alignment vertical="center" wrapText="1"/>
      <protection locked="0"/>
    </xf>
    <xf numFmtId="49" fontId="4" fillId="0" borderId="15" xfId="0" applyNumberFormat="1" applyFont="1" applyFill="1" applyBorder="1" applyAlignment="1" applyProtection="1">
      <alignment vertical="center" wrapText="1"/>
      <protection locked="0"/>
    </xf>
    <xf numFmtId="0" fontId="6" fillId="0" borderId="16" xfId="0" applyNumberFormat="1" applyFont="1" applyFill="1" applyBorder="1" applyAlignment="1" applyProtection="1">
      <alignment horizontal="left"/>
      <protection locked="0"/>
    </xf>
    <xf numFmtId="0" fontId="4" fillId="0" borderId="16" xfId="0" applyNumberFormat="1" applyFont="1" applyFill="1" applyBorder="1" applyAlignment="1" applyProtection="1">
      <alignment horizontal="left" wrapText="1"/>
      <protection locked="0"/>
    </xf>
    <xf numFmtId="4" fontId="7" fillId="0" borderId="17" xfId="0" applyNumberFormat="1" applyFont="1" applyFill="1" applyBorder="1" applyAlignment="1" applyProtection="1">
      <alignment horizontal="right" vertical="center"/>
      <protection locked="0"/>
    </xf>
    <xf numFmtId="4" fontId="8" fillId="0" borderId="16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7" fillId="36" borderId="16" xfId="0" applyNumberFormat="1" applyFont="1" applyFill="1" applyBorder="1" applyAlignment="1" applyProtection="1">
      <alignment horizontal="right" vertical="center"/>
      <protection locked="0"/>
    </xf>
    <xf numFmtId="4" fontId="9" fillId="37" borderId="16" xfId="0" applyNumberFormat="1" applyFont="1" applyFill="1" applyBorder="1" applyAlignment="1" applyProtection="1">
      <alignment horizontal="right" vertical="center"/>
      <protection locked="0"/>
    </xf>
    <xf numFmtId="4" fontId="9" fillId="0" borderId="16" xfId="0" applyNumberFormat="1" applyFont="1" applyFill="1" applyBorder="1" applyAlignment="1" applyProtection="1">
      <alignment horizontal="right" vertical="center"/>
      <protection locked="0"/>
    </xf>
    <xf numFmtId="4" fontId="9" fillId="0" borderId="16" xfId="0" applyNumberFormat="1" applyFont="1" applyFill="1" applyBorder="1" applyAlignment="1" applyProtection="1">
      <alignment horizontal="right"/>
      <protection locked="0"/>
    </xf>
    <xf numFmtId="49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9" fillId="33" borderId="18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18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20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9" fillId="35" borderId="18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9" xfId="0" applyNumberFormat="1" applyFont="1" applyFill="1" applyBorder="1" applyAlignment="1" applyProtection="1">
      <alignment horizontal="right" vertical="center" wrapText="1"/>
      <protection locked="0"/>
    </xf>
    <xf numFmtId="49" fontId="9" fillId="33" borderId="26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27" xfId="0" applyNumberFormat="1" applyFont="1" applyFill="1" applyBorder="1" applyAlignment="1" applyProtection="1">
      <alignment horizontal="right"/>
      <protection locked="0"/>
    </xf>
    <xf numFmtId="4" fontId="8" fillId="0" borderId="28" xfId="0" applyNumberFormat="1" applyFont="1" applyFill="1" applyBorder="1" applyAlignment="1" applyProtection="1">
      <alignment horizontal="right"/>
      <protection locked="0"/>
    </xf>
    <xf numFmtId="4" fontId="8" fillId="0" borderId="29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0" xfId="0" applyNumberFormat="1" applyFont="1" applyFill="1" applyAlignment="1" applyProtection="1">
      <alignment horizontal="left" vertical="top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4" fontId="9" fillId="0" borderId="27" xfId="0" applyNumberFormat="1" applyFont="1" applyFill="1" applyBorder="1" applyAlignment="1" applyProtection="1">
      <alignment horizontal="right"/>
      <protection locked="0"/>
    </xf>
    <xf numFmtId="4" fontId="9" fillId="0" borderId="28" xfId="0" applyNumberFormat="1" applyFont="1" applyFill="1" applyBorder="1" applyAlignment="1" applyProtection="1">
      <alignment horizontal="right"/>
      <protection locked="0"/>
    </xf>
    <xf numFmtId="4" fontId="9" fillId="0" borderId="29" xfId="0" applyNumberFormat="1" applyFont="1" applyFill="1" applyBorder="1" applyAlignment="1" applyProtection="1">
      <alignment horizontal="right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9"/>
  <sheetViews>
    <sheetView showGridLines="0" tabSelected="1" zoomScalePageLayoutView="0" workbookViewId="0" topLeftCell="A1">
      <selection activeCell="F8" sqref="F8"/>
    </sheetView>
  </sheetViews>
  <sheetFormatPr defaultColWidth="9.33203125" defaultRowHeight="12.75"/>
  <cols>
    <col min="1" max="1" width="2.5" style="0" customWidth="1"/>
    <col min="2" max="2" width="6.5" style="1" bestFit="1" customWidth="1"/>
    <col min="3" max="3" width="10.5" style="1" customWidth="1"/>
    <col min="4" max="4" width="1.171875" style="1" customWidth="1"/>
    <col min="5" max="5" width="5.83203125" style="1" bestFit="1" customWidth="1"/>
    <col min="6" max="6" width="63.66015625" style="1" customWidth="1"/>
    <col min="7" max="7" width="5.5" style="19" customWidth="1"/>
    <col min="8" max="8" width="11.33203125" style="19" customWidth="1"/>
    <col min="9" max="9" width="1.171875" style="19" customWidth="1"/>
    <col min="10" max="10" width="20.66015625" style="19" bestFit="1" customWidth="1"/>
    <col min="11" max="17" width="9.33203125" style="1" customWidth="1"/>
  </cols>
  <sheetData>
    <row r="1" spans="1:9" ht="15.75">
      <c r="A1" s="63"/>
      <c r="B1" s="63"/>
      <c r="C1" s="63"/>
      <c r="D1" s="63"/>
      <c r="E1" s="63"/>
      <c r="F1" s="63"/>
      <c r="G1" s="63"/>
      <c r="H1" s="63"/>
      <c r="I1" s="63"/>
    </row>
    <row r="2" spans="2:10" ht="18.75">
      <c r="B2" s="68" t="s">
        <v>432</v>
      </c>
      <c r="C2" s="68"/>
      <c r="D2" s="68"/>
      <c r="E2" s="68"/>
      <c r="F2" s="68"/>
      <c r="G2" s="68"/>
      <c r="H2" s="68"/>
      <c r="I2" s="68"/>
      <c r="J2" s="68"/>
    </row>
    <row r="3" spans="2:9" ht="15.75">
      <c r="B3" s="64"/>
      <c r="C3" s="64"/>
      <c r="D3" s="64"/>
      <c r="E3" s="64"/>
      <c r="F3" s="64"/>
      <c r="G3" s="64"/>
      <c r="H3" s="64"/>
      <c r="I3" s="64"/>
    </row>
    <row r="4" spans="2:10" ht="30.75" customHeight="1">
      <c r="B4" s="2" t="s">
        <v>0</v>
      </c>
      <c r="C4" s="65" t="s">
        <v>1</v>
      </c>
      <c r="D4" s="65"/>
      <c r="E4" s="2" t="s">
        <v>410</v>
      </c>
      <c r="F4" s="2" t="s">
        <v>2</v>
      </c>
      <c r="G4" s="66" t="s">
        <v>411</v>
      </c>
      <c r="H4" s="66"/>
      <c r="I4" s="67"/>
      <c r="J4" s="20" t="s">
        <v>433</v>
      </c>
    </row>
    <row r="5" spans="2:10" ht="16.5" customHeight="1">
      <c r="B5" s="3" t="s">
        <v>3</v>
      </c>
      <c r="C5" s="27"/>
      <c r="D5" s="27"/>
      <c r="E5" s="3"/>
      <c r="F5" s="4" t="s">
        <v>4</v>
      </c>
      <c r="G5" s="28" t="s">
        <v>5</v>
      </c>
      <c r="H5" s="28"/>
      <c r="I5" s="29"/>
      <c r="J5" s="21">
        <f>J6</f>
        <v>671760.19</v>
      </c>
    </row>
    <row r="6" spans="2:10" ht="16.5" customHeight="1">
      <c r="B6" s="5"/>
      <c r="C6" s="35" t="s">
        <v>6</v>
      </c>
      <c r="D6" s="35"/>
      <c r="E6" s="6"/>
      <c r="F6" s="7" t="s">
        <v>7</v>
      </c>
      <c r="G6" s="36" t="s">
        <v>5</v>
      </c>
      <c r="H6" s="36"/>
      <c r="I6" s="37"/>
      <c r="J6" s="22">
        <f>J7</f>
        <v>671760.19</v>
      </c>
    </row>
    <row r="7" spans="2:10" ht="60" customHeight="1">
      <c r="B7" s="5"/>
      <c r="C7" s="38"/>
      <c r="D7" s="38"/>
      <c r="E7" s="8" t="s">
        <v>8</v>
      </c>
      <c r="F7" s="9" t="s">
        <v>9</v>
      </c>
      <c r="G7" s="25" t="s">
        <v>5</v>
      </c>
      <c r="H7" s="25"/>
      <c r="I7" s="26"/>
      <c r="J7" s="23">
        <v>671760.19</v>
      </c>
    </row>
    <row r="8" spans="2:10" ht="16.5" customHeight="1">
      <c r="B8" s="3" t="s">
        <v>10</v>
      </c>
      <c r="C8" s="27"/>
      <c r="D8" s="27"/>
      <c r="E8" s="3"/>
      <c r="F8" s="4" t="s">
        <v>11</v>
      </c>
      <c r="G8" s="28" t="s">
        <v>12</v>
      </c>
      <c r="H8" s="28"/>
      <c r="I8" s="29"/>
      <c r="J8" s="21">
        <f>J9</f>
        <v>3649.88</v>
      </c>
    </row>
    <row r="9" spans="2:10" ht="16.5" customHeight="1">
      <c r="B9" s="5"/>
      <c r="C9" s="35" t="s">
        <v>13</v>
      </c>
      <c r="D9" s="35"/>
      <c r="E9" s="6"/>
      <c r="F9" s="7" t="s">
        <v>7</v>
      </c>
      <c r="G9" s="36" t="s">
        <v>12</v>
      </c>
      <c r="H9" s="36"/>
      <c r="I9" s="37"/>
      <c r="J9" s="22">
        <f>J10</f>
        <v>3649.88</v>
      </c>
    </row>
    <row r="10" spans="2:10" ht="63.75" customHeight="1">
      <c r="B10" s="5"/>
      <c r="C10" s="39"/>
      <c r="D10" s="40"/>
      <c r="E10" s="8" t="s">
        <v>14</v>
      </c>
      <c r="F10" s="9" t="s">
        <v>15</v>
      </c>
      <c r="G10" s="26" t="s">
        <v>12</v>
      </c>
      <c r="H10" s="58"/>
      <c r="I10" s="59"/>
      <c r="J10" s="23">
        <v>3649.88</v>
      </c>
    </row>
    <row r="11" spans="2:10" ht="16.5" customHeight="1">
      <c r="B11" s="3" t="s">
        <v>16</v>
      </c>
      <c r="C11" s="27"/>
      <c r="D11" s="27"/>
      <c r="E11" s="3"/>
      <c r="F11" s="4" t="s">
        <v>17</v>
      </c>
      <c r="G11" s="28" t="s">
        <v>18</v>
      </c>
      <c r="H11" s="28"/>
      <c r="I11" s="29"/>
      <c r="J11" s="21">
        <f>J12</f>
        <v>131665.79</v>
      </c>
    </row>
    <row r="12" spans="2:10" ht="16.5" customHeight="1">
      <c r="B12" s="5"/>
      <c r="C12" s="35" t="s">
        <v>19</v>
      </c>
      <c r="D12" s="35"/>
      <c r="E12" s="6"/>
      <c r="F12" s="7" t="s">
        <v>7</v>
      </c>
      <c r="G12" s="36" t="s">
        <v>18</v>
      </c>
      <c r="H12" s="36"/>
      <c r="I12" s="37"/>
      <c r="J12" s="22">
        <f>J13+J14+J15</f>
        <v>131665.79</v>
      </c>
    </row>
    <row r="13" spans="2:10" ht="66" customHeight="1">
      <c r="B13" s="5"/>
      <c r="C13" s="39"/>
      <c r="D13" s="40"/>
      <c r="E13" s="8" t="s">
        <v>14</v>
      </c>
      <c r="F13" s="9" t="s">
        <v>15</v>
      </c>
      <c r="G13" s="25" t="s">
        <v>20</v>
      </c>
      <c r="H13" s="25"/>
      <c r="I13" s="26"/>
      <c r="J13" s="23">
        <v>122524</v>
      </c>
    </row>
    <row r="14" spans="2:10" ht="16.5" customHeight="1">
      <c r="B14" s="5"/>
      <c r="C14" s="41"/>
      <c r="D14" s="42"/>
      <c r="E14" s="8" t="s">
        <v>21</v>
      </c>
      <c r="F14" s="9" t="s">
        <v>22</v>
      </c>
      <c r="G14" s="25" t="s">
        <v>23</v>
      </c>
      <c r="H14" s="25"/>
      <c r="I14" s="26"/>
      <c r="J14" s="23">
        <v>7304.12</v>
      </c>
    </row>
    <row r="15" spans="2:10" ht="16.5" customHeight="1">
      <c r="B15" s="5"/>
      <c r="C15" s="43"/>
      <c r="D15" s="44"/>
      <c r="E15" s="8" t="s">
        <v>52</v>
      </c>
      <c r="F15" s="9" t="s">
        <v>53</v>
      </c>
      <c r="G15" s="25" t="s">
        <v>47</v>
      </c>
      <c r="H15" s="25"/>
      <c r="I15" s="26"/>
      <c r="J15" s="23">
        <v>1837.67</v>
      </c>
    </row>
    <row r="16" spans="2:10" ht="16.5" customHeight="1">
      <c r="B16" s="3" t="s">
        <v>24</v>
      </c>
      <c r="C16" s="27"/>
      <c r="D16" s="27"/>
      <c r="E16" s="3"/>
      <c r="F16" s="4" t="s">
        <v>25</v>
      </c>
      <c r="G16" s="28" t="s">
        <v>26</v>
      </c>
      <c r="H16" s="28"/>
      <c r="I16" s="29"/>
      <c r="J16" s="21">
        <f>J17</f>
        <v>961811</v>
      </c>
    </row>
    <row r="17" spans="2:10" ht="16.5" customHeight="1">
      <c r="B17" s="5"/>
      <c r="C17" s="35" t="s">
        <v>27</v>
      </c>
      <c r="D17" s="35"/>
      <c r="E17" s="6"/>
      <c r="F17" s="7" t="s">
        <v>28</v>
      </c>
      <c r="G17" s="36" t="s">
        <v>26</v>
      </c>
      <c r="H17" s="36"/>
      <c r="I17" s="37"/>
      <c r="J17" s="22">
        <f>J18+J19</f>
        <v>961811</v>
      </c>
    </row>
    <row r="18" spans="2:10" ht="83.25" customHeight="1">
      <c r="B18" s="5"/>
      <c r="C18" s="38"/>
      <c r="D18" s="38"/>
      <c r="E18" s="8" t="s">
        <v>29</v>
      </c>
      <c r="F18" s="9" t="s">
        <v>30</v>
      </c>
      <c r="G18" s="25" t="s">
        <v>31</v>
      </c>
      <c r="H18" s="25"/>
      <c r="I18" s="26"/>
      <c r="J18" s="23">
        <v>814871</v>
      </c>
    </row>
    <row r="19" spans="2:10" ht="58.5" customHeight="1">
      <c r="B19" s="5"/>
      <c r="C19" s="38"/>
      <c r="D19" s="38"/>
      <c r="E19" s="8" t="s">
        <v>32</v>
      </c>
      <c r="F19" s="9" t="s">
        <v>33</v>
      </c>
      <c r="G19" s="25" t="s">
        <v>34</v>
      </c>
      <c r="H19" s="25"/>
      <c r="I19" s="26"/>
      <c r="J19" s="23">
        <v>146940</v>
      </c>
    </row>
    <row r="20" spans="2:10" ht="16.5" customHeight="1">
      <c r="B20" s="3" t="s">
        <v>35</v>
      </c>
      <c r="C20" s="27"/>
      <c r="D20" s="27"/>
      <c r="E20" s="3"/>
      <c r="F20" s="4" t="s">
        <v>36</v>
      </c>
      <c r="G20" s="28" t="s">
        <v>37</v>
      </c>
      <c r="H20" s="28"/>
      <c r="I20" s="29"/>
      <c r="J20" s="21">
        <f>J21</f>
        <v>4685515.76</v>
      </c>
    </row>
    <row r="21" spans="2:10" ht="16.5" customHeight="1">
      <c r="B21" s="5"/>
      <c r="C21" s="35" t="s">
        <v>38</v>
      </c>
      <c r="D21" s="35"/>
      <c r="E21" s="6"/>
      <c r="F21" s="7" t="s">
        <v>39</v>
      </c>
      <c r="G21" s="36" t="s">
        <v>37</v>
      </c>
      <c r="H21" s="36"/>
      <c r="I21" s="37"/>
      <c r="J21" s="22">
        <f>SUM(J22:J29)</f>
        <v>4685515.76</v>
      </c>
    </row>
    <row r="22" spans="2:10" ht="24.75" customHeight="1">
      <c r="B22" s="5"/>
      <c r="C22" s="38"/>
      <c r="D22" s="38"/>
      <c r="E22" s="8" t="s">
        <v>40</v>
      </c>
      <c r="F22" s="9" t="s">
        <v>41</v>
      </c>
      <c r="G22" s="25" t="s">
        <v>42</v>
      </c>
      <c r="H22" s="25"/>
      <c r="I22" s="26"/>
      <c r="J22" s="23">
        <v>3173.05</v>
      </c>
    </row>
    <row r="23" spans="2:10" ht="28.5" customHeight="1">
      <c r="B23" s="5"/>
      <c r="C23" s="38"/>
      <c r="D23" s="38"/>
      <c r="E23" s="8" t="s">
        <v>43</v>
      </c>
      <c r="F23" s="9" t="s">
        <v>44</v>
      </c>
      <c r="G23" s="25" t="s">
        <v>45</v>
      </c>
      <c r="H23" s="25"/>
      <c r="I23" s="26"/>
      <c r="J23" s="23">
        <v>90205.04</v>
      </c>
    </row>
    <row r="24" spans="2:10" ht="30" customHeight="1">
      <c r="B24" s="5"/>
      <c r="C24" s="38"/>
      <c r="D24" s="38"/>
      <c r="E24" s="8" t="s">
        <v>14</v>
      </c>
      <c r="F24" s="9" t="s">
        <v>15</v>
      </c>
      <c r="G24" s="25" t="s">
        <v>46</v>
      </c>
      <c r="H24" s="25"/>
      <c r="I24" s="26"/>
      <c r="J24" s="23">
        <v>1085478.16</v>
      </c>
    </row>
    <row r="25" spans="2:10" ht="37.5" customHeight="1">
      <c r="B25" s="5"/>
      <c r="C25" s="38"/>
      <c r="D25" s="38"/>
      <c r="E25" s="8" t="s">
        <v>48</v>
      </c>
      <c r="F25" s="9" t="s">
        <v>49</v>
      </c>
      <c r="G25" s="25" t="s">
        <v>50</v>
      </c>
      <c r="H25" s="25"/>
      <c r="I25" s="26"/>
      <c r="J25" s="23">
        <v>2608407.61</v>
      </c>
    </row>
    <row r="26" spans="2:10" ht="16.5" customHeight="1">
      <c r="B26" s="5"/>
      <c r="C26" s="38"/>
      <c r="D26" s="38"/>
      <c r="E26" s="8" t="s">
        <v>21</v>
      </c>
      <c r="F26" s="9" t="s">
        <v>22</v>
      </c>
      <c r="G26" s="25" t="s">
        <v>51</v>
      </c>
      <c r="H26" s="25"/>
      <c r="I26" s="26"/>
      <c r="J26" s="23">
        <v>854210.43</v>
      </c>
    </row>
    <row r="27" spans="2:10" ht="16.5" customHeight="1">
      <c r="B27" s="5"/>
      <c r="C27" s="38"/>
      <c r="D27" s="38"/>
      <c r="E27" s="8" t="s">
        <v>52</v>
      </c>
      <c r="F27" s="9" t="s">
        <v>53</v>
      </c>
      <c r="G27" s="25" t="s">
        <v>54</v>
      </c>
      <c r="H27" s="25"/>
      <c r="I27" s="26"/>
      <c r="J27" s="23">
        <v>15885.12</v>
      </c>
    </row>
    <row r="28" spans="2:10" ht="16.5" customHeight="1">
      <c r="B28" s="5"/>
      <c r="C28" s="38"/>
      <c r="D28" s="38"/>
      <c r="E28" s="8" t="s">
        <v>55</v>
      </c>
      <c r="F28" s="9" t="s">
        <v>56</v>
      </c>
      <c r="G28" s="25" t="s">
        <v>57</v>
      </c>
      <c r="H28" s="25"/>
      <c r="I28" s="26"/>
      <c r="J28" s="23">
        <v>3612.46</v>
      </c>
    </row>
    <row r="29" spans="2:10" ht="16.5" customHeight="1">
      <c r="B29" s="5"/>
      <c r="C29" s="38"/>
      <c r="D29" s="38"/>
      <c r="E29" s="8" t="s">
        <v>58</v>
      </c>
      <c r="F29" s="9" t="s">
        <v>59</v>
      </c>
      <c r="G29" s="25" t="s">
        <v>60</v>
      </c>
      <c r="H29" s="25"/>
      <c r="I29" s="26"/>
      <c r="J29" s="23">
        <v>24543.89</v>
      </c>
    </row>
    <row r="30" spans="2:10" ht="16.5" customHeight="1">
      <c r="B30" s="3" t="s">
        <v>61</v>
      </c>
      <c r="C30" s="27"/>
      <c r="D30" s="27"/>
      <c r="E30" s="3"/>
      <c r="F30" s="4" t="s">
        <v>62</v>
      </c>
      <c r="G30" s="28" t="s">
        <v>63</v>
      </c>
      <c r="H30" s="28"/>
      <c r="I30" s="29"/>
      <c r="J30" s="21">
        <f>J31</f>
        <v>186591.25</v>
      </c>
    </row>
    <row r="31" spans="2:10" ht="16.5" customHeight="1">
      <c r="B31" s="5"/>
      <c r="C31" s="35" t="s">
        <v>64</v>
      </c>
      <c r="D31" s="35"/>
      <c r="E31" s="6"/>
      <c r="F31" s="7" t="s">
        <v>65</v>
      </c>
      <c r="G31" s="36" t="s">
        <v>63</v>
      </c>
      <c r="H31" s="36"/>
      <c r="I31" s="37"/>
      <c r="J31" s="22">
        <f>J32</f>
        <v>186591.25</v>
      </c>
    </row>
    <row r="32" spans="2:10" ht="65.25" customHeight="1">
      <c r="B32" s="5"/>
      <c r="C32" s="38"/>
      <c r="D32" s="38"/>
      <c r="E32" s="8" t="s">
        <v>14</v>
      </c>
      <c r="F32" s="9" t="s">
        <v>15</v>
      </c>
      <c r="G32" s="25" t="s">
        <v>63</v>
      </c>
      <c r="H32" s="25"/>
      <c r="I32" s="26"/>
      <c r="J32" s="23">
        <v>186591.25</v>
      </c>
    </row>
    <row r="33" spans="2:10" ht="16.5" customHeight="1">
      <c r="B33" s="3" t="s">
        <v>66</v>
      </c>
      <c r="C33" s="27"/>
      <c r="D33" s="27"/>
      <c r="E33" s="3"/>
      <c r="F33" s="4" t="s">
        <v>67</v>
      </c>
      <c r="G33" s="28" t="s">
        <v>68</v>
      </c>
      <c r="H33" s="28"/>
      <c r="I33" s="29"/>
      <c r="J33" s="21">
        <f>J34+J37+J47</f>
        <v>278556.15</v>
      </c>
    </row>
    <row r="34" spans="2:10" ht="16.5" customHeight="1">
      <c r="B34" s="5"/>
      <c r="C34" s="35" t="s">
        <v>69</v>
      </c>
      <c r="D34" s="35"/>
      <c r="E34" s="6"/>
      <c r="F34" s="7" t="s">
        <v>70</v>
      </c>
      <c r="G34" s="36" t="s">
        <v>71</v>
      </c>
      <c r="H34" s="36"/>
      <c r="I34" s="37"/>
      <c r="J34" s="22">
        <f>J35+J36</f>
        <v>224257.48</v>
      </c>
    </row>
    <row r="35" spans="2:10" ht="66" customHeight="1">
      <c r="B35" s="5"/>
      <c r="C35" s="39"/>
      <c r="D35" s="40"/>
      <c r="E35" s="8" t="s">
        <v>8</v>
      </c>
      <c r="F35" s="9" t="s">
        <v>9</v>
      </c>
      <c r="G35" s="25" t="s">
        <v>71</v>
      </c>
      <c r="H35" s="25"/>
      <c r="I35" s="26"/>
      <c r="J35" s="23">
        <v>224241.98</v>
      </c>
    </row>
    <row r="36" spans="2:10" ht="66" customHeight="1">
      <c r="B36" s="5"/>
      <c r="C36" s="43"/>
      <c r="D36" s="44"/>
      <c r="E36" s="8" t="s">
        <v>362</v>
      </c>
      <c r="F36" s="9" t="s">
        <v>363</v>
      </c>
      <c r="G36" s="25" t="s">
        <v>47</v>
      </c>
      <c r="H36" s="25"/>
      <c r="I36" s="26"/>
      <c r="J36" s="23">
        <v>15.5</v>
      </c>
    </row>
    <row r="37" spans="2:10" ht="15.75">
      <c r="B37" s="5"/>
      <c r="C37" s="35" t="s">
        <v>72</v>
      </c>
      <c r="D37" s="35"/>
      <c r="E37" s="6"/>
      <c r="F37" s="7" t="s">
        <v>73</v>
      </c>
      <c r="G37" s="36" t="s">
        <v>74</v>
      </c>
      <c r="H37" s="36"/>
      <c r="I37" s="37"/>
      <c r="J37" s="22">
        <f>SUM(J38:J46)</f>
        <v>49840.71</v>
      </c>
    </row>
    <row r="38" spans="2:10" ht="30">
      <c r="B38" s="5"/>
      <c r="C38" s="45"/>
      <c r="D38" s="46"/>
      <c r="E38" s="8" t="s">
        <v>117</v>
      </c>
      <c r="F38" s="9" t="s">
        <v>118</v>
      </c>
      <c r="G38" s="25" t="s">
        <v>47</v>
      </c>
      <c r="H38" s="25"/>
      <c r="I38" s="26"/>
      <c r="J38" s="23">
        <v>1712.79</v>
      </c>
    </row>
    <row r="39" spans="2:10" ht="60">
      <c r="B39" s="5"/>
      <c r="C39" s="47"/>
      <c r="D39" s="48"/>
      <c r="E39" s="8" t="s">
        <v>14</v>
      </c>
      <c r="F39" s="9" t="s">
        <v>15</v>
      </c>
      <c r="G39" s="25" t="s">
        <v>75</v>
      </c>
      <c r="H39" s="25"/>
      <c r="I39" s="26"/>
      <c r="J39" s="23">
        <v>9756</v>
      </c>
    </row>
    <row r="40" spans="2:10" ht="17.25" customHeight="1">
      <c r="B40" s="5"/>
      <c r="C40" s="47"/>
      <c r="D40" s="48"/>
      <c r="E40" s="8" t="s">
        <v>21</v>
      </c>
      <c r="F40" s="9" t="s">
        <v>22</v>
      </c>
      <c r="G40" s="25" t="s">
        <v>76</v>
      </c>
      <c r="H40" s="25"/>
      <c r="I40" s="26"/>
      <c r="J40" s="23">
        <v>0</v>
      </c>
    </row>
    <row r="41" spans="2:10" ht="17.25" customHeight="1">
      <c r="B41" s="5"/>
      <c r="C41" s="47"/>
      <c r="D41" s="48"/>
      <c r="E41" s="8" t="s">
        <v>80</v>
      </c>
      <c r="F41" s="9" t="s">
        <v>81</v>
      </c>
      <c r="G41" s="25" t="s">
        <v>47</v>
      </c>
      <c r="H41" s="25"/>
      <c r="I41" s="26"/>
      <c r="J41" s="23">
        <v>83.85</v>
      </c>
    </row>
    <row r="42" spans="2:10" ht="17.25" customHeight="1">
      <c r="B42" s="5"/>
      <c r="C42" s="47"/>
      <c r="D42" s="48"/>
      <c r="E42" s="8" t="s">
        <v>52</v>
      </c>
      <c r="F42" s="9" t="s">
        <v>53</v>
      </c>
      <c r="G42" s="25" t="s">
        <v>47</v>
      </c>
      <c r="H42" s="25"/>
      <c r="I42" s="26"/>
      <c r="J42" s="23">
        <v>14.32</v>
      </c>
    </row>
    <row r="43" spans="2:10" ht="17.25" customHeight="1">
      <c r="B43" s="5"/>
      <c r="C43" s="47"/>
      <c r="D43" s="48"/>
      <c r="E43" s="8" t="s">
        <v>55</v>
      </c>
      <c r="F43" s="9" t="s">
        <v>56</v>
      </c>
      <c r="G43" s="25" t="s">
        <v>47</v>
      </c>
      <c r="H43" s="25"/>
      <c r="I43" s="26"/>
      <c r="J43" s="23">
        <v>1365.81</v>
      </c>
    </row>
    <row r="44" spans="2:10" ht="17.25" customHeight="1">
      <c r="B44" s="5"/>
      <c r="C44" s="47"/>
      <c r="D44" s="48"/>
      <c r="E44" s="8" t="s">
        <v>412</v>
      </c>
      <c r="F44" s="1" t="s">
        <v>413</v>
      </c>
      <c r="G44" s="25" t="s">
        <v>47</v>
      </c>
      <c r="H44" s="25"/>
      <c r="I44" s="26"/>
      <c r="J44" s="23">
        <v>8193.93</v>
      </c>
    </row>
    <row r="45" spans="2:10" ht="16.5" customHeight="1">
      <c r="B45" s="5"/>
      <c r="C45" s="47"/>
      <c r="D45" s="48"/>
      <c r="E45" s="8" t="s">
        <v>58</v>
      </c>
      <c r="F45" s="9" t="s">
        <v>59</v>
      </c>
      <c r="G45" s="25" t="s">
        <v>23</v>
      </c>
      <c r="H45" s="25"/>
      <c r="I45" s="26"/>
      <c r="J45" s="23">
        <v>28714.31</v>
      </c>
    </row>
    <row r="46" spans="2:10" ht="16.5" customHeight="1">
      <c r="B46" s="5"/>
      <c r="C46" s="49"/>
      <c r="D46" s="50"/>
      <c r="E46" s="8" t="s">
        <v>414</v>
      </c>
      <c r="F46" s="9" t="s">
        <v>415</v>
      </c>
      <c r="G46" s="25" t="s">
        <v>47</v>
      </c>
      <c r="H46" s="25"/>
      <c r="I46" s="26"/>
      <c r="J46" s="23">
        <v>-0.3</v>
      </c>
    </row>
    <row r="47" spans="2:10" ht="16.5" customHeight="1">
      <c r="B47" s="5"/>
      <c r="C47" s="35" t="s">
        <v>77</v>
      </c>
      <c r="D47" s="35"/>
      <c r="E47" s="6"/>
      <c r="F47" s="7" t="s">
        <v>78</v>
      </c>
      <c r="G47" s="36" t="s">
        <v>79</v>
      </c>
      <c r="H47" s="36"/>
      <c r="I47" s="37"/>
      <c r="J47" s="22">
        <f>J48+J49</f>
        <v>4457.96</v>
      </c>
    </row>
    <row r="48" spans="2:10" ht="22.5" customHeight="1">
      <c r="B48" s="5"/>
      <c r="C48" s="38"/>
      <c r="D48" s="38"/>
      <c r="E48" s="8" t="s">
        <v>80</v>
      </c>
      <c r="F48" s="9" t="s">
        <v>81</v>
      </c>
      <c r="G48" s="25" t="s">
        <v>82</v>
      </c>
      <c r="H48" s="25"/>
      <c r="I48" s="26"/>
      <c r="J48" s="23">
        <v>457.96</v>
      </c>
    </row>
    <row r="49" spans="2:10" ht="37.5" customHeight="1">
      <c r="B49" s="5"/>
      <c r="C49" s="38"/>
      <c r="D49" s="38"/>
      <c r="E49" s="8" t="s">
        <v>83</v>
      </c>
      <c r="F49" s="9" t="s">
        <v>84</v>
      </c>
      <c r="G49" s="25" t="s">
        <v>85</v>
      </c>
      <c r="H49" s="25"/>
      <c r="I49" s="26"/>
      <c r="J49" s="23">
        <v>4000</v>
      </c>
    </row>
    <row r="50" spans="2:10" ht="29.25" customHeight="1">
      <c r="B50" s="3" t="s">
        <v>86</v>
      </c>
      <c r="C50" s="27"/>
      <c r="D50" s="27"/>
      <c r="E50" s="3"/>
      <c r="F50" s="4" t="s">
        <v>87</v>
      </c>
      <c r="G50" s="28" t="s">
        <v>88</v>
      </c>
      <c r="H50" s="28"/>
      <c r="I50" s="29"/>
      <c r="J50" s="21">
        <f>J51</f>
        <v>4260</v>
      </c>
    </row>
    <row r="51" spans="2:10" ht="30" customHeight="1">
      <c r="B51" s="5"/>
      <c r="C51" s="35" t="s">
        <v>89</v>
      </c>
      <c r="D51" s="35"/>
      <c r="E51" s="6"/>
      <c r="F51" s="7" t="s">
        <v>90</v>
      </c>
      <c r="G51" s="36" t="s">
        <v>88</v>
      </c>
      <c r="H51" s="36"/>
      <c r="I51" s="37"/>
      <c r="J51" s="22">
        <f>J52</f>
        <v>4260</v>
      </c>
    </row>
    <row r="52" spans="2:10" ht="63.75" customHeight="1">
      <c r="B52" s="5"/>
      <c r="C52" s="38"/>
      <c r="D52" s="38"/>
      <c r="E52" s="8" t="s">
        <v>8</v>
      </c>
      <c r="F52" s="9" t="s">
        <v>9</v>
      </c>
      <c r="G52" s="25" t="s">
        <v>88</v>
      </c>
      <c r="H52" s="25"/>
      <c r="I52" s="26"/>
      <c r="J52" s="23">
        <v>4260</v>
      </c>
    </row>
    <row r="53" spans="2:10" ht="16.5" customHeight="1">
      <c r="B53" s="3" t="s">
        <v>91</v>
      </c>
      <c r="C53" s="27"/>
      <c r="D53" s="27"/>
      <c r="E53" s="3"/>
      <c r="F53" s="4" t="s">
        <v>92</v>
      </c>
      <c r="G53" s="28" t="s">
        <v>93</v>
      </c>
      <c r="H53" s="28"/>
      <c r="I53" s="29"/>
      <c r="J53" s="21">
        <f>J54</f>
        <v>2773.08</v>
      </c>
    </row>
    <row r="54" spans="2:10" ht="16.5" customHeight="1">
      <c r="B54" s="5"/>
      <c r="C54" s="35" t="s">
        <v>94</v>
      </c>
      <c r="D54" s="35"/>
      <c r="E54" s="6"/>
      <c r="F54" s="7" t="s">
        <v>95</v>
      </c>
      <c r="G54" s="36" t="s">
        <v>93</v>
      </c>
      <c r="H54" s="36"/>
      <c r="I54" s="37"/>
      <c r="J54" s="22">
        <f>J55+J56</f>
        <v>2773.08</v>
      </c>
    </row>
    <row r="55" spans="2:10" ht="16.5" customHeight="1">
      <c r="B55" s="5"/>
      <c r="C55" s="38"/>
      <c r="D55" s="38"/>
      <c r="E55" s="8" t="s">
        <v>58</v>
      </c>
      <c r="F55" s="9" t="s">
        <v>59</v>
      </c>
      <c r="G55" s="25" t="s">
        <v>96</v>
      </c>
      <c r="H55" s="25"/>
      <c r="I55" s="26"/>
      <c r="J55" s="23">
        <v>773.08</v>
      </c>
    </row>
    <row r="56" spans="2:10" ht="30" customHeight="1">
      <c r="B56" s="5"/>
      <c r="C56" s="38"/>
      <c r="D56" s="38"/>
      <c r="E56" s="8" t="s">
        <v>8</v>
      </c>
      <c r="F56" s="9" t="s">
        <v>9</v>
      </c>
      <c r="G56" s="25" t="s">
        <v>97</v>
      </c>
      <c r="H56" s="25"/>
      <c r="I56" s="26"/>
      <c r="J56" s="23">
        <v>2000</v>
      </c>
    </row>
    <row r="57" spans="2:10" ht="16.5" customHeight="1">
      <c r="B57" s="3" t="s">
        <v>98</v>
      </c>
      <c r="C57" s="27"/>
      <c r="D57" s="27"/>
      <c r="E57" s="3"/>
      <c r="F57" s="4" t="s">
        <v>99</v>
      </c>
      <c r="G57" s="28" t="s">
        <v>100</v>
      </c>
      <c r="H57" s="28"/>
      <c r="I57" s="29"/>
      <c r="J57" s="21">
        <f>J58+J63</f>
        <v>410477.7</v>
      </c>
    </row>
    <row r="58" spans="2:10" ht="16.5" customHeight="1">
      <c r="B58" s="5"/>
      <c r="C58" s="35" t="s">
        <v>101</v>
      </c>
      <c r="D58" s="35"/>
      <c r="E58" s="6"/>
      <c r="F58" s="7" t="s">
        <v>102</v>
      </c>
      <c r="G58" s="36" t="s">
        <v>103</v>
      </c>
      <c r="H58" s="36"/>
      <c r="I58" s="37"/>
      <c r="J58" s="22">
        <f>J59+J60+J61+J62</f>
        <v>391193.5</v>
      </c>
    </row>
    <row r="59" spans="2:10" ht="16.5" customHeight="1">
      <c r="B59" s="5"/>
      <c r="C59" s="45"/>
      <c r="D59" s="46"/>
      <c r="E59" s="8" t="s">
        <v>412</v>
      </c>
      <c r="F59" s="1" t="s">
        <v>413</v>
      </c>
      <c r="G59" s="25" t="s">
        <v>47</v>
      </c>
      <c r="H59" s="25"/>
      <c r="I59" s="26"/>
      <c r="J59" s="23">
        <v>1193.5</v>
      </c>
    </row>
    <row r="60" spans="2:10" ht="16.5" customHeight="1">
      <c r="B60" s="5"/>
      <c r="C60" s="38"/>
      <c r="D60" s="38"/>
      <c r="E60" s="8" t="s">
        <v>58</v>
      </c>
      <c r="F60" s="9" t="s">
        <v>59</v>
      </c>
      <c r="G60" s="25" t="s">
        <v>104</v>
      </c>
      <c r="H60" s="25"/>
      <c r="I60" s="26"/>
      <c r="J60" s="23">
        <v>0</v>
      </c>
    </row>
    <row r="61" spans="2:10" ht="79.5" customHeight="1">
      <c r="B61" s="5"/>
      <c r="C61" s="38"/>
      <c r="D61" s="38"/>
      <c r="E61" s="8" t="s">
        <v>105</v>
      </c>
      <c r="F61" s="9" t="s">
        <v>106</v>
      </c>
      <c r="G61" s="25" t="s">
        <v>107</v>
      </c>
      <c r="H61" s="25"/>
      <c r="I61" s="26"/>
      <c r="J61" s="23">
        <v>70000</v>
      </c>
    </row>
    <row r="62" spans="2:10" ht="65.25" customHeight="1">
      <c r="B62" s="5"/>
      <c r="C62" s="38"/>
      <c r="D62" s="38"/>
      <c r="E62" s="8" t="s">
        <v>108</v>
      </c>
      <c r="F62" s="9" t="s">
        <v>109</v>
      </c>
      <c r="G62" s="25" t="s">
        <v>110</v>
      </c>
      <c r="H62" s="25"/>
      <c r="I62" s="26"/>
      <c r="J62" s="23">
        <v>320000</v>
      </c>
    </row>
    <row r="63" spans="2:10" ht="16.5" customHeight="1">
      <c r="B63" s="5"/>
      <c r="C63" s="35" t="s">
        <v>111</v>
      </c>
      <c r="D63" s="35"/>
      <c r="E63" s="6"/>
      <c r="F63" s="7" t="s">
        <v>112</v>
      </c>
      <c r="G63" s="36" t="s">
        <v>113</v>
      </c>
      <c r="H63" s="36"/>
      <c r="I63" s="37"/>
      <c r="J63" s="22">
        <f>J64+J65</f>
        <v>19284.199999999997</v>
      </c>
    </row>
    <row r="64" spans="2:10" ht="36.75" customHeight="1">
      <c r="B64" s="5"/>
      <c r="C64" s="38"/>
      <c r="D64" s="38"/>
      <c r="E64" s="8" t="s">
        <v>114</v>
      </c>
      <c r="F64" s="9" t="s">
        <v>115</v>
      </c>
      <c r="G64" s="25" t="s">
        <v>116</v>
      </c>
      <c r="H64" s="25"/>
      <c r="I64" s="26"/>
      <c r="J64" s="23">
        <v>18924.6</v>
      </c>
    </row>
    <row r="65" spans="2:10" ht="30">
      <c r="B65" s="5"/>
      <c r="C65" s="38"/>
      <c r="D65" s="38"/>
      <c r="E65" s="8" t="s">
        <v>117</v>
      </c>
      <c r="F65" s="9" t="s">
        <v>118</v>
      </c>
      <c r="G65" s="25" t="s">
        <v>119</v>
      </c>
      <c r="H65" s="25"/>
      <c r="I65" s="26"/>
      <c r="J65" s="23">
        <v>359.6</v>
      </c>
    </row>
    <row r="66" spans="2:10" ht="58.5" customHeight="1">
      <c r="B66" s="3" t="s">
        <v>122</v>
      </c>
      <c r="C66" s="27"/>
      <c r="D66" s="27"/>
      <c r="E66" s="3"/>
      <c r="F66" s="4" t="s">
        <v>123</v>
      </c>
      <c r="G66" s="28" t="s">
        <v>124</v>
      </c>
      <c r="H66" s="28"/>
      <c r="I66" s="29"/>
      <c r="J66" s="21">
        <f>J67+J69+J78+J90+J99</f>
        <v>25824423.410000004</v>
      </c>
    </row>
    <row r="67" spans="2:10" ht="16.5" customHeight="1">
      <c r="B67" s="5"/>
      <c r="C67" s="35" t="s">
        <v>125</v>
      </c>
      <c r="D67" s="35"/>
      <c r="E67" s="6"/>
      <c r="F67" s="7" t="s">
        <v>126</v>
      </c>
      <c r="G67" s="36" t="s">
        <v>127</v>
      </c>
      <c r="H67" s="36"/>
      <c r="I67" s="37"/>
      <c r="J67" s="22">
        <f>J68</f>
        <v>5341.83</v>
      </c>
    </row>
    <row r="68" spans="2:10" ht="34.5" customHeight="1">
      <c r="B68" s="5"/>
      <c r="C68" s="38"/>
      <c r="D68" s="38"/>
      <c r="E68" s="8" t="s">
        <v>128</v>
      </c>
      <c r="F68" s="9" t="s">
        <v>129</v>
      </c>
      <c r="G68" s="25" t="s">
        <v>127</v>
      </c>
      <c r="H68" s="25"/>
      <c r="I68" s="26"/>
      <c r="J68" s="23">
        <v>5341.83</v>
      </c>
    </row>
    <row r="69" spans="2:10" ht="52.5" customHeight="1">
      <c r="B69" s="5"/>
      <c r="C69" s="35" t="s">
        <v>130</v>
      </c>
      <c r="D69" s="35"/>
      <c r="E69" s="6"/>
      <c r="F69" s="7" t="s">
        <v>131</v>
      </c>
      <c r="G69" s="36" t="s">
        <v>132</v>
      </c>
      <c r="H69" s="36"/>
      <c r="I69" s="37"/>
      <c r="J69" s="22">
        <f>SUM(J70:J77)</f>
        <v>7035202.31</v>
      </c>
    </row>
    <row r="70" spans="2:10" ht="16.5" customHeight="1">
      <c r="B70" s="5"/>
      <c r="C70" s="38"/>
      <c r="D70" s="38"/>
      <c r="E70" s="8" t="s">
        <v>133</v>
      </c>
      <c r="F70" s="9" t="s">
        <v>134</v>
      </c>
      <c r="G70" s="25" t="s">
        <v>135</v>
      </c>
      <c r="H70" s="25"/>
      <c r="I70" s="26"/>
      <c r="J70" s="23">
        <v>6183057.89</v>
      </c>
    </row>
    <row r="71" spans="2:10" ht="16.5" customHeight="1">
      <c r="B71" s="5"/>
      <c r="C71" s="38"/>
      <c r="D71" s="38"/>
      <c r="E71" s="8" t="s">
        <v>136</v>
      </c>
      <c r="F71" s="9" t="s">
        <v>137</v>
      </c>
      <c r="G71" s="25" t="s">
        <v>138</v>
      </c>
      <c r="H71" s="25"/>
      <c r="I71" s="26"/>
      <c r="J71" s="23">
        <v>221795</v>
      </c>
    </row>
    <row r="72" spans="2:10" ht="16.5" customHeight="1">
      <c r="B72" s="5"/>
      <c r="C72" s="38"/>
      <c r="D72" s="38"/>
      <c r="E72" s="8" t="s">
        <v>139</v>
      </c>
      <c r="F72" s="9" t="s">
        <v>140</v>
      </c>
      <c r="G72" s="25" t="s">
        <v>141</v>
      </c>
      <c r="H72" s="25"/>
      <c r="I72" s="26"/>
      <c r="J72" s="23">
        <v>242874</v>
      </c>
    </row>
    <row r="73" spans="2:10" ht="16.5" customHeight="1">
      <c r="B73" s="5"/>
      <c r="C73" s="38"/>
      <c r="D73" s="38"/>
      <c r="E73" s="8" t="s">
        <v>142</v>
      </c>
      <c r="F73" s="9" t="s">
        <v>143</v>
      </c>
      <c r="G73" s="25" t="s">
        <v>144</v>
      </c>
      <c r="H73" s="25"/>
      <c r="I73" s="26"/>
      <c r="J73" s="23">
        <v>181457.52</v>
      </c>
    </row>
    <row r="74" spans="2:10" ht="16.5" customHeight="1">
      <c r="B74" s="5"/>
      <c r="C74" s="38"/>
      <c r="D74" s="38"/>
      <c r="E74" s="8" t="s">
        <v>145</v>
      </c>
      <c r="F74" s="9" t="s">
        <v>146</v>
      </c>
      <c r="G74" s="25" t="s">
        <v>147</v>
      </c>
      <c r="H74" s="25"/>
      <c r="I74" s="26"/>
      <c r="J74" s="23">
        <v>34558.32</v>
      </c>
    </row>
    <row r="75" spans="2:10" ht="27.75" customHeight="1">
      <c r="B75" s="5"/>
      <c r="C75" s="38"/>
      <c r="D75" s="38"/>
      <c r="E75" s="8" t="s">
        <v>117</v>
      </c>
      <c r="F75" s="9" t="s">
        <v>118</v>
      </c>
      <c r="G75" s="25" t="s">
        <v>148</v>
      </c>
      <c r="H75" s="25"/>
      <c r="I75" s="26"/>
      <c r="J75" s="23">
        <v>684.4</v>
      </c>
    </row>
    <row r="76" spans="2:10" ht="33.75" customHeight="1">
      <c r="B76" s="5"/>
      <c r="C76" s="38"/>
      <c r="D76" s="38"/>
      <c r="E76" s="8" t="s">
        <v>149</v>
      </c>
      <c r="F76" s="9" t="s">
        <v>150</v>
      </c>
      <c r="G76" s="25" t="s">
        <v>151</v>
      </c>
      <c r="H76" s="25"/>
      <c r="I76" s="26"/>
      <c r="J76" s="23">
        <v>29323.18</v>
      </c>
    </row>
    <row r="77" spans="2:10" ht="33" customHeight="1">
      <c r="B77" s="5"/>
      <c r="C77" s="38"/>
      <c r="D77" s="38"/>
      <c r="E77" s="8" t="s">
        <v>152</v>
      </c>
      <c r="F77" s="9" t="s">
        <v>153</v>
      </c>
      <c r="G77" s="25" t="s">
        <v>154</v>
      </c>
      <c r="H77" s="25"/>
      <c r="I77" s="26"/>
      <c r="J77" s="23">
        <v>141452</v>
      </c>
    </row>
    <row r="78" spans="2:10" ht="51.75" customHeight="1">
      <c r="B78" s="5"/>
      <c r="C78" s="35" t="s">
        <v>155</v>
      </c>
      <c r="D78" s="35"/>
      <c r="E78" s="6"/>
      <c r="F78" s="7" t="s">
        <v>156</v>
      </c>
      <c r="G78" s="36" t="s">
        <v>157</v>
      </c>
      <c r="H78" s="36"/>
      <c r="I78" s="37"/>
      <c r="J78" s="22">
        <f>SUM(J79:J89)</f>
        <v>5605054.210000002</v>
      </c>
    </row>
    <row r="79" spans="2:10" ht="30.75" customHeight="1">
      <c r="B79" s="5"/>
      <c r="C79" s="39"/>
      <c r="D79" s="40"/>
      <c r="E79" s="8" t="s">
        <v>133</v>
      </c>
      <c r="F79" s="9" t="s">
        <v>134</v>
      </c>
      <c r="G79" s="25" t="s">
        <v>158</v>
      </c>
      <c r="H79" s="25"/>
      <c r="I79" s="26"/>
      <c r="J79" s="23">
        <v>3525573.35</v>
      </c>
    </row>
    <row r="80" spans="2:10" ht="16.5" customHeight="1">
      <c r="B80" s="5"/>
      <c r="C80" s="41"/>
      <c r="D80" s="42"/>
      <c r="E80" s="8" t="s">
        <v>136</v>
      </c>
      <c r="F80" s="9" t="s">
        <v>137</v>
      </c>
      <c r="G80" s="25" t="s">
        <v>159</v>
      </c>
      <c r="H80" s="25"/>
      <c r="I80" s="26"/>
      <c r="J80" s="23">
        <v>1225983.06</v>
      </c>
    </row>
    <row r="81" spans="2:10" ht="16.5" customHeight="1">
      <c r="B81" s="5"/>
      <c r="C81" s="41"/>
      <c r="D81" s="42"/>
      <c r="E81" s="8" t="s">
        <v>139</v>
      </c>
      <c r="F81" s="9" t="s">
        <v>140</v>
      </c>
      <c r="G81" s="25" t="s">
        <v>160</v>
      </c>
      <c r="H81" s="25"/>
      <c r="I81" s="26"/>
      <c r="J81" s="23">
        <v>6888.98</v>
      </c>
    </row>
    <row r="82" spans="2:10" ht="16.5" customHeight="1">
      <c r="B82" s="5"/>
      <c r="C82" s="41"/>
      <c r="D82" s="42"/>
      <c r="E82" s="8" t="s">
        <v>142</v>
      </c>
      <c r="F82" s="9" t="s">
        <v>143</v>
      </c>
      <c r="G82" s="25" t="s">
        <v>161</v>
      </c>
      <c r="H82" s="25"/>
      <c r="I82" s="26"/>
      <c r="J82" s="23">
        <v>166310.91</v>
      </c>
    </row>
    <row r="83" spans="2:10" ht="16.5" customHeight="1">
      <c r="B83" s="5"/>
      <c r="C83" s="41"/>
      <c r="D83" s="42"/>
      <c r="E83" s="8" t="s">
        <v>162</v>
      </c>
      <c r="F83" s="9" t="s">
        <v>163</v>
      </c>
      <c r="G83" s="25" t="s">
        <v>164</v>
      </c>
      <c r="H83" s="25"/>
      <c r="I83" s="26"/>
      <c r="J83" s="23">
        <v>33627.69</v>
      </c>
    </row>
    <row r="84" spans="2:10" ht="16.5" customHeight="1">
      <c r="B84" s="5"/>
      <c r="C84" s="41"/>
      <c r="D84" s="42"/>
      <c r="E84" s="8" t="s">
        <v>416</v>
      </c>
      <c r="F84" s="9" t="s">
        <v>417</v>
      </c>
      <c r="G84" s="25" t="s">
        <v>47</v>
      </c>
      <c r="H84" s="25"/>
      <c r="I84" s="26"/>
      <c r="J84" s="23">
        <v>316.78</v>
      </c>
    </row>
    <row r="85" spans="2:10" ht="16.5" customHeight="1">
      <c r="B85" s="5"/>
      <c r="C85" s="41"/>
      <c r="D85" s="42"/>
      <c r="E85" s="8" t="s">
        <v>165</v>
      </c>
      <c r="F85" s="9" t="s">
        <v>166</v>
      </c>
      <c r="G85" s="25" t="s">
        <v>167</v>
      </c>
      <c r="H85" s="25"/>
      <c r="I85" s="26"/>
      <c r="J85" s="23">
        <v>24505.7</v>
      </c>
    </row>
    <row r="86" spans="2:10" ht="16.5" customHeight="1">
      <c r="B86" s="5"/>
      <c r="C86" s="41"/>
      <c r="D86" s="42"/>
      <c r="E86" s="8" t="s">
        <v>145</v>
      </c>
      <c r="F86" s="9" t="s">
        <v>146</v>
      </c>
      <c r="G86" s="25" t="s">
        <v>168</v>
      </c>
      <c r="H86" s="25"/>
      <c r="I86" s="26"/>
      <c r="J86" s="23">
        <v>529695.8</v>
      </c>
    </row>
    <row r="87" spans="2:10" ht="16.5" customHeight="1">
      <c r="B87" s="5"/>
      <c r="C87" s="41"/>
      <c r="D87" s="42"/>
      <c r="E87" s="8" t="s">
        <v>418</v>
      </c>
      <c r="F87" s="9" t="s">
        <v>419</v>
      </c>
      <c r="G87" s="25" t="s">
        <v>47</v>
      </c>
      <c r="H87" s="25"/>
      <c r="I87" s="26"/>
      <c r="J87" s="23">
        <v>51.11</v>
      </c>
    </row>
    <row r="88" spans="2:10" ht="33" customHeight="1">
      <c r="B88" s="5"/>
      <c r="C88" s="41"/>
      <c r="D88" s="42"/>
      <c r="E88" s="8" t="s">
        <v>117</v>
      </c>
      <c r="F88" s="9" t="s">
        <v>118</v>
      </c>
      <c r="G88" s="25" t="s">
        <v>169</v>
      </c>
      <c r="H88" s="25"/>
      <c r="I88" s="26"/>
      <c r="J88" s="23">
        <v>25417.55</v>
      </c>
    </row>
    <row r="89" spans="2:10" ht="30.75" customHeight="1">
      <c r="B89" s="5"/>
      <c r="C89" s="43"/>
      <c r="D89" s="44"/>
      <c r="E89" s="8" t="s">
        <v>149</v>
      </c>
      <c r="F89" s="9" t="s">
        <v>150</v>
      </c>
      <c r="G89" s="25" t="s">
        <v>170</v>
      </c>
      <c r="H89" s="25"/>
      <c r="I89" s="26"/>
      <c r="J89" s="23">
        <v>66683.28</v>
      </c>
    </row>
    <row r="90" spans="2:10" ht="36" customHeight="1">
      <c r="B90" s="5"/>
      <c r="C90" s="35" t="s">
        <v>171</v>
      </c>
      <c r="D90" s="35"/>
      <c r="E90" s="6"/>
      <c r="F90" s="7" t="s">
        <v>172</v>
      </c>
      <c r="G90" s="36" t="s">
        <v>173</v>
      </c>
      <c r="H90" s="36"/>
      <c r="I90" s="37"/>
      <c r="J90" s="22">
        <f>SUM(J91:J98)</f>
        <v>860780.3999999999</v>
      </c>
    </row>
    <row r="91" spans="2:10" ht="16.5" customHeight="1">
      <c r="B91" s="5"/>
      <c r="C91" s="39"/>
      <c r="D91" s="40"/>
      <c r="E91" s="8" t="s">
        <v>174</v>
      </c>
      <c r="F91" s="9" t="s">
        <v>175</v>
      </c>
      <c r="G91" s="25" t="s">
        <v>176</v>
      </c>
      <c r="H91" s="25"/>
      <c r="I91" s="26"/>
      <c r="J91" s="23">
        <v>92820.87</v>
      </c>
    </row>
    <row r="92" spans="2:10" ht="33" customHeight="1">
      <c r="B92" s="5"/>
      <c r="C92" s="41"/>
      <c r="D92" s="42"/>
      <c r="E92" s="8" t="s">
        <v>177</v>
      </c>
      <c r="F92" s="9" t="s">
        <v>178</v>
      </c>
      <c r="G92" s="25" t="s">
        <v>179</v>
      </c>
      <c r="H92" s="25"/>
      <c r="I92" s="26"/>
      <c r="J92" s="23">
        <v>430414.32</v>
      </c>
    </row>
    <row r="93" spans="2:10" ht="30.75" customHeight="1">
      <c r="B93" s="5"/>
      <c r="C93" s="41"/>
      <c r="D93" s="42"/>
      <c r="E93" s="8" t="s">
        <v>180</v>
      </c>
      <c r="F93" s="9" t="s">
        <v>181</v>
      </c>
      <c r="G93" s="25" t="s">
        <v>182</v>
      </c>
      <c r="H93" s="25"/>
      <c r="I93" s="26"/>
      <c r="J93" s="23">
        <v>328485.72</v>
      </c>
    </row>
    <row r="94" spans="2:10" ht="35.25" customHeight="1">
      <c r="B94" s="5"/>
      <c r="C94" s="41"/>
      <c r="D94" s="42"/>
      <c r="E94" s="8" t="s">
        <v>114</v>
      </c>
      <c r="F94" s="9" t="s">
        <v>115</v>
      </c>
      <c r="G94" s="25" t="s">
        <v>183</v>
      </c>
      <c r="H94" s="25"/>
      <c r="I94" s="26"/>
      <c r="J94" s="23">
        <v>3410</v>
      </c>
    </row>
    <row r="95" spans="2:10" ht="35.25" customHeight="1">
      <c r="B95" s="5"/>
      <c r="C95" s="41"/>
      <c r="D95" s="42"/>
      <c r="E95" s="8" t="s">
        <v>117</v>
      </c>
      <c r="F95" s="9" t="s">
        <v>118</v>
      </c>
      <c r="G95" s="25" t="s">
        <v>47</v>
      </c>
      <c r="H95" s="25"/>
      <c r="I95" s="26"/>
      <c r="J95" s="23">
        <v>766.4</v>
      </c>
    </row>
    <row r="96" spans="2:10" ht="15.75">
      <c r="B96" s="5"/>
      <c r="C96" s="41"/>
      <c r="D96" s="42"/>
      <c r="E96" s="8" t="s">
        <v>120</v>
      </c>
      <c r="F96" s="9" t="s">
        <v>121</v>
      </c>
      <c r="G96" s="25" t="s">
        <v>47</v>
      </c>
      <c r="H96" s="25"/>
      <c r="I96" s="26"/>
      <c r="J96" s="23">
        <v>2000</v>
      </c>
    </row>
    <row r="97" spans="2:10" ht="35.25" customHeight="1">
      <c r="B97" s="5"/>
      <c r="C97" s="41"/>
      <c r="D97" s="42"/>
      <c r="E97" s="8" t="s">
        <v>52</v>
      </c>
      <c r="F97" s="9" t="s">
        <v>53</v>
      </c>
      <c r="G97" s="25" t="s">
        <v>47</v>
      </c>
      <c r="H97" s="25"/>
      <c r="I97" s="26"/>
      <c r="J97" s="23">
        <v>1190.09</v>
      </c>
    </row>
    <row r="98" spans="2:10" ht="16.5" customHeight="1">
      <c r="B98" s="5"/>
      <c r="C98" s="43"/>
      <c r="D98" s="44"/>
      <c r="E98" s="8" t="s">
        <v>184</v>
      </c>
      <c r="F98" s="9" t="s">
        <v>185</v>
      </c>
      <c r="G98" s="25" t="s">
        <v>76</v>
      </c>
      <c r="H98" s="25"/>
      <c r="I98" s="26"/>
      <c r="J98" s="23">
        <v>1693</v>
      </c>
    </row>
    <row r="99" spans="2:10" ht="29.25" customHeight="1">
      <c r="B99" s="5"/>
      <c r="C99" s="35" t="s">
        <v>186</v>
      </c>
      <c r="D99" s="35"/>
      <c r="E99" s="6"/>
      <c r="F99" s="7" t="s">
        <v>187</v>
      </c>
      <c r="G99" s="36" t="s">
        <v>188</v>
      </c>
      <c r="H99" s="36"/>
      <c r="I99" s="37"/>
      <c r="J99" s="22">
        <f>J100+J101</f>
        <v>12318044.66</v>
      </c>
    </row>
    <row r="100" spans="2:10" ht="16.5" customHeight="1">
      <c r="B100" s="5"/>
      <c r="C100" s="38"/>
      <c r="D100" s="38"/>
      <c r="E100" s="8" t="s">
        <v>189</v>
      </c>
      <c r="F100" s="9" t="s">
        <v>126</v>
      </c>
      <c r="G100" s="25" t="s">
        <v>190</v>
      </c>
      <c r="H100" s="25"/>
      <c r="I100" s="26"/>
      <c r="J100" s="23">
        <v>12038514</v>
      </c>
    </row>
    <row r="101" spans="2:10" ht="16.5" customHeight="1">
      <c r="B101" s="5"/>
      <c r="C101" s="38"/>
      <c r="D101" s="38"/>
      <c r="E101" s="8" t="s">
        <v>191</v>
      </c>
      <c r="F101" s="9" t="s">
        <v>192</v>
      </c>
      <c r="G101" s="25" t="s">
        <v>193</v>
      </c>
      <c r="H101" s="25"/>
      <c r="I101" s="26"/>
      <c r="J101" s="23">
        <v>279530.66</v>
      </c>
    </row>
    <row r="102" spans="2:10" ht="16.5" customHeight="1">
      <c r="B102" s="3" t="s">
        <v>194</v>
      </c>
      <c r="C102" s="27"/>
      <c r="D102" s="27"/>
      <c r="E102" s="3"/>
      <c r="F102" s="4" t="s">
        <v>195</v>
      </c>
      <c r="G102" s="28" t="s">
        <v>196</v>
      </c>
      <c r="H102" s="28"/>
      <c r="I102" s="29"/>
      <c r="J102" s="21">
        <f>J103+J105+J107+J109+J115</f>
        <v>19453646.09</v>
      </c>
    </row>
    <row r="103" spans="2:10" ht="37.5" customHeight="1">
      <c r="B103" s="5"/>
      <c r="C103" s="35" t="s">
        <v>197</v>
      </c>
      <c r="D103" s="35"/>
      <c r="E103" s="6"/>
      <c r="F103" s="7" t="s">
        <v>198</v>
      </c>
      <c r="G103" s="36" t="s">
        <v>199</v>
      </c>
      <c r="H103" s="36"/>
      <c r="I103" s="37"/>
      <c r="J103" s="22">
        <f>J104</f>
        <v>14414601</v>
      </c>
    </row>
    <row r="104" spans="2:10" ht="16.5" customHeight="1">
      <c r="B104" s="5"/>
      <c r="C104" s="38"/>
      <c r="D104" s="38"/>
      <c r="E104" s="8" t="s">
        <v>200</v>
      </c>
      <c r="F104" s="9" t="s">
        <v>201</v>
      </c>
      <c r="G104" s="25" t="s">
        <v>199</v>
      </c>
      <c r="H104" s="25"/>
      <c r="I104" s="26"/>
      <c r="J104" s="23">
        <v>14414601</v>
      </c>
    </row>
    <row r="105" spans="2:10" ht="28.5" customHeight="1">
      <c r="B105" s="5"/>
      <c r="C105" s="35" t="s">
        <v>202</v>
      </c>
      <c r="D105" s="35"/>
      <c r="E105" s="6"/>
      <c r="F105" s="7" t="s">
        <v>203</v>
      </c>
      <c r="G105" s="36" t="s">
        <v>204</v>
      </c>
      <c r="H105" s="36"/>
      <c r="I105" s="37"/>
      <c r="J105" s="22">
        <f>J106</f>
        <v>259100</v>
      </c>
    </row>
    <row r="106" spans="2:10" ht="16.5" customHeight="1">
      <c r="B106" s="5"/>
      <c r="C106" s="38"/>
      <c r="D106" s="38"/>
      <c r="E106" s="8" t="s">
        <v>205</v>
      </c>
      <c r="F106" s="9" t="s">
        <v>206</v>
      </c>
      <c r="G106" s="25" t="s">
        <v>204</v>
      </c>
      <c r="H106" s="25"/>
      <c r="I106" s="26"/>
      <c r="J106" s="23">
        <v>259100</v>
      </c>
    </row>
    <row r="107" spans="2:10" ht="16.5" customHeight="1">
      <c r="B107" s="5"/>
      <c r="C107" s="35" t="s">
        <v>207</v>
      </c>
      <c r="D107" s="35"/>
      <c r="E107" s="6"/>
      <c r="F107" s="7" t="s">
        <v>208</v>
      </c>
      <c r="G107" s="36" t="s">
        <v>209</v>
      </c>
      <c r="H107" s="36"/>
      <c r="I107" s="37"/>
      <c r="J107" s="22">
        <f>J108</f>
        <v>3694470</v>
      </c>
    </row>
    <row r="108" spans="2:10" ht="16.5" customHeight="1">
      <c r="B108" s="5"/>
      <c r="C108" s="38"/>
      <c r="D108" s="38"/>
      <c r="E108" s="8" t="s">
        <v>200</v>
      </c>
      <c r="F108" s="9" t="s">
        <v>201</v>
      </c>
      <c r="G108" s="25" t="s">
        <v>209</v>
      </c>
      <c r="H108" s="25"/>
      <c r="I108" s="26"/>
      <c r="J108" s="23">
        <v>3694470</v>
      </c>
    </row>
    <row r="109" spans="2:10" ht="16.5" customHeight="1">
      <c r="B109" s="5"/>
      <c r="C109" s="35" t="s">
        <v>210</v>
      </c>
      <c r="D109" s="35"/>
      <c r="E109" s="6"/>
      <c r="F109" s="7" t="s">
        <v>211</v>
      </c>
      <c r="G109" s="36" t="s">
        <v>212</v>
      </c>
      <c r="H109" s="36"/>
      <c r="I109" s="37"/>
      <c r="J109" s="22">
        <f>SUM(J110:J114)</f>
        <v>440945.09</v>
      </c>
    </row>
    <row r="110" spans="2:10" ht="16.5" customHeight="1">
      <c r="B110" s="5"/>
      <c r="C110" s="38"/>
      <c r="D110" s="38"/>
      <c r="E110" s="8" t="s">
        <v>52</v>
      </c>
      <c r="F110" s="9" t="s">
        <v>53</v>
      </c>
      <c r="G110" s="25" t="s">
        <v>213</v>
      </c>
      <c r="H110" s="25"/>
      <c r="I110" s="26"/>
      <c r="J110" s="23">
        <v>14883.91</v>
      </c>
    </row>
    <row r="111" spans="2:10" ht="16.5" customHeight="1">
      <c r="B111" s="5"/>
      <c r="C111" s="38"/>
      <c r="D111" s="38"/>
      <c r="E111" s="8" t="s">
        <v>55</v>
      </c>
      <c r="F111" s="9" t="s">
        <v>56</v>
      </c>
      <c r="G111" s="25" t="s">
        <v>214</v>
      </c>
      <c r="H111" s="25"/>
      <c r="I111" s="26"/>
      <c r="J111" s="23">
        <v>228622.67</v>
      </c>
    </row>
    <row r="112" spans="2:10" ht="16.5" customHeight="1">
      <c r="B112" s="5"/>
      <c r="C112" s="38"/>
      <c r="D112" s="38"/>
      <c r="E112" s="8" t="s">
        <v>58</v>
      </c>
      <c r="F112" s="9" t="s">
        <v>59</v>
      </c>
      <c r="G112" s="25" t="s">
        <v>215</v>
      </c>
      <c r="H112" s="25"/>
      <c r="I112" s="26"/>
      <c r="J112" s="23">
        <v>108477.82</v>
      </c>
    </row>
    <row r="113" spans="2:10" ht="51.75" customHeight="1">
      <c r="B113" s="5"/>
      <c r="C113" s="38"/>
      <c r="D113" s="38"/>
      <c r="E113" s="8" t="s">
        <v>216</v>
      </c>
      <c r="F113" s="9" t="s">
        <v>217</v>
      </c>
      <c r="G113" s="25" t="s">
        <v>218</v>
      </c>
      <c r="H113" s="25"/>
      <c r="I113" s="26"/>
      <c r="J113" s="23">
        <v>60625.95</v>
      </c>
    </row>
    <row r="114" spans="2:10" ht="51.75" customHeight="1">
      <c r="B114" s="5"/>
      <c r="C114" s="38"/>
      <c r="D114" s="38"/>
      <c r="E114" s="8" t="s">
        <v>219</v>
      </c>
      <c r="F114" s="9" t="s">
        <v>220</v>
      </c>
      <c r="G114" s="25" t="s">
        <v>221</v>
      </c>
      <c r="H114" s="25"/>
      <c r="I114" s="26"/>
      <c r="J114" s="23">
        <v>28334.74</v>
      </c>
    </row>
    <row r="115" spans="2:10" ht="16.5" customHeight="1">
      <c r="B115" s="5"/>
      <c r="C115" s="35" t="s">
        <v>222</v>
      </c>
      <c r="D115" s="35"/>
      <c r="E115" s="6"/>
      <c r="F115" s="7" t="s">
        <v>223</v>
      </c>
      <c r="G115" s="36" t="s">
        <v>224</v>
      </c>
      <c r="H115" s="36"/>
      <c r="I115" s="37"/>
      <c r="J115" s="22">
        <f>J116</f>
        <v>644530</v>
      </c>
    </row>
    <row r="116" spans="2:10" ht="16.5" customHeight="1">
      <c r="B116" s="5"/>
      <c r="C116" s="38"/>
      <c r="D116" s="38"/>
      <c r="E116" s="8" t="s">
        <v>200</v>
      </c>
      <c r="F116" s="9" t="s">
        <v>201</v>
      </c>
      <c r="G116" s="25" t="s">
        <v>224</v>
      </c>
      <c r="H116" s="25"/>
      <c r="I116" s="26"/>
      <c r="J116" s="23">
        <v>644530</v>
      </c>
    </row>
    <row r="117" spans="2:10" ht="16.5" customHeight="1">
      <c r="B117" s="3" t="s">
        <v>225</v>
      </c>
      <c r="C117" s="27"/>
      <c r="D117" s="27"/>
      <c r="E117" s="3"/>
      <c r="F117" s="4" t="s">
        <v>226</v>
      </c>
      <c r="G117" s="28" t="s">
        <v>227</v>
      </c>
      <c r="H117" s="28"/>
      <c r="I117" s="29"/>
      <c r="J117" s="21">
        <f>J118+J129+J132+J142+J151+J154+J156</f>
        <v>2377144.57</v>
      </c>
    </row>
    <row r="118" spans="2:10" ht="16.5" customHeight="1">
      <c r="B118" s="5"/>
      <c r="C118" s="35" t="s">
        <v>228</v>
      </c>
      <c r="D118" s="35"/>
      <c r="E118" s="6"/>
      <c r="F118" s="7" t="s">
        <v>229</v>
      </c>
      <c r="G118" s="36" t="s">
        <v>230</v>
      </c>
      <c r="H118" s="36"/>
      <c r="I118" s="37"/>
      <c r="J118" s="22">
        <f>SUM(J119:J128)</f>
        <v>414397.87</v>
      </c>
    </row>
    <row r="119" spans="2:10" ht="47.25" customHeight="1">
      <c r="B119" s="5"/>
      <c r="C119" s="39"/>
      <c r="D119" s="40"/>
      <c r="E119" s="8" t="s">
        <v>231</v>
      </c>
      <c r="F119" s="9" t="s">
        <v>232</v>
      </c>
      <c r="G119" s="25" t="s">
        <v>233</v>
      </c>
      <c r="H119" s="25"/>
      <c r="I119" s="26"/>
      <c r="J119" s="23">
        <v>78</v>
      </c>
    </row>
    <row r="120" spans="2:10" ht="16.5" customHeight="1">
      <c r="B120" s="5"/>
      <c r="C120" s="41"/>
      <c r="D120" s="42"/>
      <c r="E120" s="8" t="s">
        <v>120</v>
      </c>
      <c r="F120" s="9" t="s">
        <v>121</v>
      </c>
      <c r="G120" s="25" t="s">
        <v>233</v>
      </c>
      <c r="H120" s="25"/>
      <c r="I120" s="26"/>
      <c r="J120" s="23">
        <v>457</v>
      </c>
    </row>
    <row r="121" spans="2:10" ht="30" customHeight="1">
      <c r="B121" s="5"/>
      <c r="C121" s="41"/>
      <c r="D121" s="42"/>
      <c r="E121" s="8" t="s">
        <v>14</v>
      </c>
      <c r="F121" s="9" t="s">
        <v>15</v>
      </c>
      <c r="G121" s="25" t="s">
        <v>234</v>
      </c>
      <c r="H121" s="25"/>
      <c r="I121" s="26"/>
      <c r="J121" s="23">
        <v>29526.51</v>
      </c>
    </row>
    <row r="122" spans="2:10" ht="16.5" customHeight="1">
      <c r="B122" s="5"/>
      <c r="C122" s="41"/>
      <c r="D122" s="42"/>
      <c r="E122" s="8" t="s">
        <v>21</v>
      </c>
      <c r="F122" s="9" t="s">
        <v>22</v>
      </c>
      <c r="G122" s="25" t="s">
        <v>235</v>
      </c>
      <c r="H122" s="25"/>
      <c r="I122" s="26"/>
      <c r="J122" s="23">
        <v>36269.98</v>
      </c>
    </row>
    <row r="123" spans="2:10" ht="16.5" customHeight="1">
      <c r="B123" s="5"/>
      <c r="C123" s="41"/>
      <c r="D123" s="42"/>
      <c r="E123" s="8" t="s">
        <v>52</v>
      </c>
      <c r="F123" s="9" t="s">
        <v>53</v>
      </c>
      <c r="G123" s="25" t="s">
        <v>236</v>
      </c>
      <c r="H123" s="25"/>
      <c r="I123" s="26"/>
      <c r="J123" s="23">
        <v>7.84</v>
      </c>
    </row>
    <row r="124" spans="2:10" ht="29.25" customHeight="1">
      <c r="B124" s="5"/>
      <c r="C124" s="41"/>
      <c r="D124" s="42"/>
      <c r="E124" s="8" t="s">
        <v>83</v>
      </c>
      <c r="F124" s="9" t="s">
        <v>84</v>
      </c>
      <c r="G124" s="25" t="s">
        <v>47</v>
      </c>
      <c r="H124" s="25"/>
      <c r="I124" s="26"/>
      <c r="J124" s="23">
        <v>8000</v>
      </c>
    </row>
    <row r="125" spans="2:10" ht="16.5" customHeight="1">
      <c r="B125" s="5"/>
      <c r="C125" s="41"/>
      <c r="D125" s="42"/>
      <c r="E125" s="8" t="s">
        <v>58</v>
      </c>
      <c r="F125" s="9" t="s">
        <v>59</v>
      </c>
      <c r="G125" s="25" t="s">
        <v>237</v>
      </c>
      <c r="H125" s="25"/>
      <c r="I125" s="26"/>
      <c r="J125" s="23">
        <v>68615.98</v>
      </c>
    </row>
    <row r="126" spans="2:10" ht="30" customHeight="1">
      <c r="B126" s="5"/>
      <c r="C126" s="41"/>
      <c r="D126" s="42"/>
      <c r="E126" s="8" t="s">
        <v>8</v>
      </c>
      <c r="F126" s="9" t="s">
        <v>9</v>
      </c>
      <c r="G126" s="25" t="s">
        <v>238</v>
      </c>
      <c r="H126" s="25"/>
      <c r="I126" s="26"/>
      <c r="J126" s="23">
        <v>193795.54</v>
      </c>
    </row>
    <row r="127" spans="2:10" ht="52.5" customHeight="1">
      <c r="B127" s="5"/>
      <c r="C127" s="41"/>
      <c r="D127" s="42"/>
      <c r="E127" s="8" t="s">
        <v>216</v>
      </c>
      <c r="F127" s="9" t="s">
        <v>217</v>
      </c>
      <c r="G127" s="25" t="s">
        <v>239</v>
      </c>
      <c r="H127" s="25"/>
      <c r="I127" s="26"/>
      <c r="J127" s="23">
        <v>75931.9</v>
      </c>
    </row>
    <row r="128" spans="2:10" ht="52.5" customHeight="1">
      <c r="B128" s="5"/>
      <c r="C128" s="43"/>
      <c r="D128" s="44"/>
      <c r="E128" s="8" t="s">
        <v>420</v>
      </c>
      <c r="F128" s="10" t="s">
        <v>421</v>
      </c>
      <c r="G128" s="25" t="s">
        <v>47</v>
      </c>
      <c r="H128" s="25"/>
      <c r="I128" s="26"/>
      <c r="J128" s="23">
        <v>1715.12</v>
      </c>
    </row>
    <row r="129" spans="2:10" ht="16.5" customHeight="1">
      <c r="B129" s="5"/>
      <c r="C129" s="35" t="s">
        <v>240</v>
      </c>
      <c r="D129" s="35"/>
      <c r="E129" s="6"/>
      <c r="F129" s="7" t="s">
        <v>241</v>
      </c>
      <c r="G129" s="36" t="s">
        <v>242</v>
      </c>
      <c r="H129" s="36"/>
      <c r="I129" s="37"/>
      <c r="J129" s="22">
        <f>J130+J131</f>
        <v>151574.01</v>
      </c>
    </row>
    <row r="130" spans="2:10" ht="16.5" customHeight="1">
      <c r="B130" s="5"/>
      <c r="C130" s="38"/>
      <c r="D130" s="38"/>
      <c r="E130" s="8" t="s">
        <v>243</v>
      </c>
      <c r="F130" s="9" t="s">
        <v>244</v>
      </c>
      <c r="G130" s="25" t="s">
        <v>245</v>
      </c>
      <c r="H130" s="25"/>
      <c r="I130" s="26"/>
      <c r="J130" s="23">
        <v>5732.01</v>
      </c>
    </row>
    <row r="131" spans="2:10" ht="50.25" customHeight="1">
      <c r="B131" s="5"/>
      <c r="C131" s="38"/>
      <c r="D131" s="38"/>
      <c r="E131" s="8" t="s">
        <v>216</v>
      </c>
      <c r="F131" s="9" t="s">
        <v>217</v>
      </c>
      <c r="G131" s="25" t="s">
        <v>246</v>
      </c>
      <c r="H131" s="25"/>
      <c r="I131" s="26"/>
      <c r="J131" s="23">
        <v>145842</v>
      </c>
    </row>
    <row r="132" spans="2:10" ht="16.5" customHeight="1">
      <c r="B132" s="5"/>
      <c r="C132" s="35" t="s">
        <v>247</v>
      </c>
      <c r="D132" s="35"/>
      <c r="E132" s="6"/>
      <c r="F132" s="7" t="s">
        <v>248</v>
      </c>
      <c r="G132" s="36" t="s">
        <v>249</v>
      </c>
      <c r="H132" s="36"/>
      <c r="I132" s="37"/>
      <c r="J132" s="22">
        <f>SUM(J133:J141)</f>
        <v>1501361.77</v>
      </c>
    </row>
    <row r="133" spans="2:10" ht="16.5" customHeight="1">
      <c r="B133" s="5"/>
      <c r="C133" s="39"/>
      <c r="D133" s="40"/>
      <c r="E133" s="8" t="s">
        <v>243</v>
      </c>
      <c r="F133" s="9" t="s">
        <v>244</v>
      </c>
      <c r="G133" s="25" t="s">
        <v>250</v>
      </c>
      <c r="H133" s="25"/>
      <c r="I133" s="26"/>
      <c r="J133" s="23">
        <v>44009.23</v>
      </c>
    </row>
    <row r="134" spans="2:10" ht="16.5" customHeight="1">
      <c r="B134" s="5"/>
      <c r="C134" s="41"/>
      <c r="D134" s="42"/>
      <c r="E134" s="8" t="s">
        <v>21</v>
      </c>
      <c r="F134" s="9" t="s">
        <v>22</v>
      </c>
      <c r="G134" s="25" t="s">
        <v>47</v>
      </c>
      <c r="H134" s="25"/>
      <c r="I134" s="26"/>
      <c r="J134" s="23">
        <v>1539.03</v>
      </c>
    </row>
    <row r="135" spans="2:10" ht="16.5" customHeight="1">
      <c r="B135" s="5"/>
      <c r="C135" s="41"/>
      <c r="D135" s="42"/>
      <c r="E135" s="8" t="s">
        <v>80</v>
      </c>
      <c r="F135" s="9" t="s">
        <v>81</v>
      </c>
      <c r="G135" s="25" t="s">
        <v>251</v>
      </c>
      <c r="H135" s="25"/>
      <c r="I135" s="26"/>
      <c r="J135" s="23">
        <v>2235.5</v>
      </c>
    </row>
    <row r="136" spans="2:10" ht="16.5" customHeight="1">
      <c r="B136" s="5"/>
      <c r="C136" s="41"/>
      <c r="D136" s="42"/>
      <c r="E136" s="8" t="s">
        <v>52</v>
      </c>
      <c r="F136" s="9" t="s">
        <v>53</v>
      </c>
      <c r="G136" s="25" t="s">
        <v>252</v>
      </c>
      <c r="H136" s="25"/>
      <c r="I136" s="26"/>
      <c r="J136" s="23">
        <v>635.67</v>
      </c>
    </row>
    <row r="137" spans="2:10" ht="16.5" customHeight="1">
      <c r="B137" s="5"/>
      <c r="C137" s="41"/>
      <c r="D137" s="42"/>
      <c r="E137" s="8" t="s">
        <v>55</v>
      </c>
      <c r="F137" s="9" t="s">
        <v>56</v>
      </c>
      <c r="G137" s="25" t="s">
        <v>253</v>
      </c>
      <c r="H137" s="25"/>
      <c r="I137" s="26"/>
      <c r="J137" s="23">
        <v>4717.12</v>
      </c>
    </row>
    <row r="138" spans="2:10" ht="16.5" customHeight="1">
      <c r="B138" s="5"/>
      <c r="C138" s="41"/>
      <c r="D138" s="42"/>
      <c r="E138" s="8" t="s">
        <v>58</v>
      </c>
      <c r="F138" s="9" t="s">
        <v>59</v>
      </c>
      <c r="G138" s="25" t="s">
        <v>254</v>
      </c>
      <c r="H138" s="25"/>
      <c r="I138" s="26"/>
      <c r="J138" s="23">
        <v>40069.62</v>
      </c>
    </row>
    <row r="139" spans="2:10" ht="45.75" customHeight="1">
      <c r="B139" s="5"/>
      <c r="C139" s="41"/>
      <c r="D139" s="42"/>
      <c r="E139" s="8" t="s">
        <v>216</v>
      </c>
      <c r="F139" s="9" t="s">
        <v>217</v>
      </c>
      <c r="G139" s="25" t="s">
        <v>255</v>
      </c>
      <c r="H139" s="25"/>
      <c r="I139" s="26"/>
      <c r="J139" s="23">
        <v>406752</v>
      </c>
    </row>
    <row r="140" spans="2:10" ht="45.75" customHeight="1">
      <c r="B140" s="5"/>
      <c r="C140" s="41"/>
      <c r="D140" s="42"/>
      <c r="E140" s="8" t="s">
        <v>420</v>
      </c>
      <c r="F140" s="10" t="s">
        <v>421</v>
      </c>
      <c r="G140" s="25" t="s">
        <v>47</v>
      </c>
      <c r="H140" s="25"/>
      <c r="I140" s="26"/>
      <c r="J140" s="23">
        <v>1403.6</v>
      </c>
    </row>
    <row r="141" spans="2:10" ht="78.75" customHeight="1">
      <c r="B141" s="5"/>
      <c r="C141" s="43"/>
      <c r="D141" s="44"/>
      <c r="E141" s="8" t="s">
        <v>256</v>
      </c>
      <c r="F141" s="9" t="s">
        <v>257</v>
      </c>
      <c r="G141" s="25" t="s">
        <v>258</v>
      </c>
      <c r="H141" s="25"/>
      <c r="I141" s="26"/>
      <c r="J141" s="23">
        <v>1000000</v>
      </c>
    </row>
    <row r="142" spans="2:10" ht="16.5" customHeight="1">
      <c r="B142" s="5"/>
      <c r="C142" s="35" t="s">
        <v>259</v>
      </c>
      <c r="D142" s="35"/>
      <c r="E142" s="6"/>
      <c r="F142" s="7" t="s">
        <v>260</v>
      </c>
      <c r="G142" s="36" t="s">
        <v>261</v>
      </c>
      <c r="H142" s="36"/>
      <c r="I142" s="37"/>
      <c r="J142" s="22">
        <f>SUM(J143:J150)</f>
        <v>104151.24</v>
      </c>
    </row>
    <row r="143" spans="2:10" ht="48.75" customHeight="1">
      <c r="B143" s="5"/>
      <c r="C143" s="39"/>
      <c r="D143" s="40"/>
      <c r="E143" s="8" t="s">
        <v>231</v>
      </c>
      <c r="F143" s="9" t="s">
        <v>232</v>
      </c>
      <c r="G143" s="25" t="s">
        <v>262</v>
      </c>
      <c r="H143" s="25"/>
      <c r="I143" s="26"/>
      <c r="J143" s="23">
        <v>0</v>
      </c>
    </row>
    <row r="144" spans="2:10" ht="16.5" customHeight="1">
      <c r="B144" s="5"/>
      <c r="C144" s="41"/>
      <c r="D144" s="42"/>
      <c r="E144" s="8" t="s">
        <v>120</v>
      </c>
      <c r="F144" s="9" t="s">
        <v>121</v>
      </c>
      <c r="G144" s="25" t="s">
        <v>262</v>
      </c>
      <c r="H144" s="25"/>
      <c r="I144" s="26"/>
      <c r="J144" s="23">
        <v>90</v>
      </c>
    </row>
    <row r="145" spans="2:10" ht="30" customHeight="1">
      <c r="B145" s="5"/>
      <c r="C145" s="41"/>
      <c r="D145" s="42"/>
      <c r="E145" s="8" t="s">
        <v>14</v>
      </c>
      <c r="F145" s="9" t="s">
        <v>15</v>
      </c>
      <c r="G145" s="25" t="s">
        <v>263</v>
      </c>
      <c r="H145" s="25"/>
      <c r="I145" s="26"/>
      <c r="J145" s="23">
        <v>9706</v>
      </c>
    </row>
    <row r="146" spans="2:10" ht="16.5" customHeight="1">
      <c r="B146" s="5"/>
      <c r="C146" s="41"/>
      <c r="D146" s="42"/>
      <c r="E146" s="8" t="s">
        <v>21</v>
      </c>
      <c r="F146" s="9" t="s">
        <v>22</v>
      </c>
      <c r="G146" s="25" t="s">
        <v>116</v>
      </c>
      <c r="H146" s="25"/>
      <c r="I146" s="26"/>
      <c r="J146" s="23">
        <v>18471.4</v>
      </c>
    </row>
    <row r="147" spans="2:10" ht="16.5" customHeight="1">
      <c r="B147" s="5"/>
      <c r="C147" s="41"/>
      <c r="D147" s="42"/>
      <c r="E147" s="8" t="s">
        <v>52</v>
      </c>
      <c r="F147" s="9" t="s">
        <v>53</v>
      </c>
      <c r="G147" s="25" t="s">
        <v>82</v>
      </c>
      <c r="H147" s="25"/>
      <c r="I147" s="26"/>
      <c r="J147" s="23">
        <v>9.1</v>
      </c>
    </row>
    <row r="148" spans="2:10" ht="16.5" customHeight="1">
      <c r="B148" s="5"/>
      <c r="C148" s="41"/>
      <c r="D148" s="42"/>
      <c r="E148" s="8" t="s">
        <v>58</v>
      </c>
      <c r="F148" s="9" t="s">
        <v>59</v>
      </c>
      <c r="G148" s="25" t="s">
        <v>264</v>
      </c>
      <c r="H148" s="25"/>
      <c r="I148" s="26"/>
      <c r="J148" s="23">
        <v>1407.95</v>
      </c>
    </row>
    <row r="149" spans="2:10" ht="59.25" customHeight="1">
      <c r="B149" s="5"/>
      <c r="C149" s="41"/>
      <c r="D149" s="42"/>
      <c r="E149" s="8" t="s">
        <v>8</v>
      </c>
      <c r="F149" s="9" t="s">
        <v>9</v>
      </c>
      <c r="G149" s="25" t="s">
        <v>265</v>
      </c>
      <c r="H149" s="25"/>
      <c r="I149" s="26"/>
      <c r="J149" s="23">
        <v>61746.44</v>
      </c>
    </row>
    <row r="150" spans="2:10" ht="30">
      <c r="B150" s="5"/>
      <c r="C150" s="43"/>
      <c r="D150" s="44"/>
      <c r="E150" s="8" t="s">
        <v>420</v>
      </c>
      <c r="F150" s="10" t="s">
        <v>421</v>
      </c>
      <c r="G150" s="25" t="s">
        <v>47</v>
      </c>
      <c r="H150" s="25"/>
      <c r="I150" s="26"/>
      <c r="J150" s="23">
        <v>12720.35</v>
      </c>
    </row>
    <row r="151" spans="2:10" ht="16.5" customHeight="1">
      <c r="B151" s="5"/>
      <c r="C151" s="35" t="s">
        <v>266</v>
      </c>
      <c r="D151" s="35"/>
      <c r="E151" s="6"/>
      <c r="F151" s="7" t="s">
        <v>267</v>
      </c>
      <c r="G151" s="36" t="s">
        <v>268</v>
      </c>
      <c r="H151" s="36"/>
      <c r="I151" s="37"/>
      <c r="J151" s="22">
        <f>J152+J153</f>
        <v>1956.6000000000001</v>
      </c>
    </row>
    <row r="152" spans="2:10" ht="30" customHeight="1">
      <c r="B152" s="5"/>
      <c r="C152" s="39"/>
      <c r="D152" s="40"/>
      <c r="E152" s="8" t="s">
        <v>14</v>
      </c>
      <c r="F152" s="9" t="s">
        <v>15</v>
      </c>
      <c r="G152" s="25" t="s">
        <v>268</v>
      </c>
      <c r="H152" s="25"/>
      <c r="I152" s="26"/>
      <c r="J152" s="23">
        <v>1951.2</v>
      </c>
    </row>
    <row r="153" spans="2:10" ht="30" customHeight="1">
      <c r="B153" s="5"/>
      <c r="C153" s="43"/>
      <c r="D153" s="44"/>
      <c r="E153" s="8" t="s">
        <v>52</v>
      </c>
      <c r="F153" s="9" t="s">
        <v>53</v>
      </c>
      <c r="G153" s="25" t="s">
        <v>47</v>
      </c>
      <c r="H153" s="25"/>
      <c r="I153" s="26"/>
      <c r="J153" s="23">
        <v>5.4</v>
      </c>
    </row>
    <row r="154" spans="2:10" ht="16.5" customHeight="1">
      <c r="B154" s="5"/>
      <c r="C154" s="35" t="s">
        <v>269</v>
      </c>
      <c r="D154" s="35"/>
      <c r="E154" s="6"/>
      <c r="F154" s="7" t="s">
        <v>270</v>
      </c>
      <c r="G154" s="36" t="s">
        <v>271</v>
      </c>
      <c r="H154" s="36"/>
      <c r="I154" s="37"/>
      <c r="J154" s="22">
        <f>J155</f>
        <v>200027.55</v>
      </c>
    </row>
    <row r="155" spans="2:10" ht="36.75" customHeight="1">
      <c r="B155" s="5"/>
      <c r="C155" s="39"/>
      <c r="D155" s="40"/>
      <c r="E155" s="8" t="s">
        <v>272</v>
      </c>
      <c r="F155" s="9" t="s">
        <v>273</v>
      </c>
      <c r="G155" s="25" t="s">
        <v>271</v>
      </c>
      <c r="H155" s="25"/>
      <c r="I155" s="26"/>
      <c r="J155" s="23">
        <v>200027.55</v>
      </c>
    </row>
    <row r="156" spans="2:10" ht="78.75" customHeight="1">
      <c r="B156" s="5"/>
      <c r="C156" s="35" t="s">
        <v>274</v>
      </c>
      <c r="D156" s="35"/>
      <c r="E156" s="6"/>
      <c r="F156" s="7" t="s">
        <v>275</v>
      </c>
      <c r="G156" s="36" t="s">
        <v>276</v>
      </c>
      <c r="H156" s="36"/>
      <c r="I156" s="37"/>
      <c r="J156" s="22">
        <f>J157+J158</f>
        <v>3675.5299999999997</v>
      </c>
    </row>
    <row r="157" spans="2:10" ht="63" customHeight="1">
      <c r="B157" s="5"/>
      <c r="C157" s="39"/>
      <c r="D157" s="40"/>
      <c r="E157" s="8" t="s">
        <v>8</v>
      </c>
      <c r="F157" s="9" t="s">
        <v>9</v>
      </c>
      <c r="G157" s="25" t="s">
        <v>276</v>
      </c>
      <c r="H157" s="25"/>
      <c r="I157" s="26"/>
      <c r="J157" s="23">
        <v>2416.74</v>
      </c>
    </row>
    <row r="158" spans="2:10" ht="30">
      <c r="B158" s="5"/>
      <c r="C158" s="43"/>
      <c r="D158" s="44"/>
      <c r="E158" s="8" t="s">
        <v>420</v>
      </c>
      <c r="F158" s="10" t="s">
        <v>421</v>
      </c>
      <c r="G158" s="25" t="s">
        <v>47</v>
      </c>
      <c r="H158" s="25"/>
      <c r="I158" s="26"/>
      <c r="J158" s="23">
        <v>1258.79</v>
      </c>
    </row>
    <row r="159" spans="2:10" ht="16.5" customHeight="1">
      <c r="B159" s="3" t="s">
        <v>277</v>
      </c>
      <c r="C159" s="27"/>
      <c r="D159" s="27"/>
      <c r="E159" s="3"/>
      <c r="F159" s="4" t="s">
        <v>278</v>
      </c>
      <c r="G159" s="28" t="s">
        <v>279</v>
      </c>
      <c r="H159" s="28"/>
      <c r="I159" s="29"/>
      <c r="J159" s="21">
        <f>J160+J162</f>
        <v>340.57</v>
      </c>
    </row>
    <row r="160" spans="2:10" ht="16.5" customHeight="1">
      <c r="B160" s="55"/>
      <c r="C160" s="35" t="s">
        <v>422</v>
      </c>
      <c r="D160" s="35"/>
      <c r="E160" s="6"/>
      <c r="F160" s="7" t="s">
        <v>423</v>
      </c>
      <c r="G160" s="36" t="s">
        <v>47</v>
      </c>
      <c r="H160" s="36"/>
      <c r="I160" s="37"/>
      <c r="J160" s="22">
        <f>J161</f>
        <v>60.57</v>
      </c>
    </row>
    <row r="161" spans="2:10" ht="34.5" customHeight="1">
      <c r="B161" s="56"/>
      <c r="C161" s="53"/>
      <c r="D161" s="54"/>
      <c r="E161" s="8" t="s">
        <v>420</v>
      </c>
      <c r="F161" s="10" t="s">
        <v>421</v>
      </c>
      <c r="G161" s="25" t="s">
        <v>47</v>
      </c>
      <c r="H161" s="25"/>
      <c r="I161" s="26"/>
      <c r="J161" s="23">
        <v>60.57</v>
      </c>
    </row>
    <row r="162" spans="2:10" ht="16.5" customHeight="1">
      <c r="B162" s="56"/>
      <c r="C162" s="35" t="s">
        <v>280</v>
      </c>
      <c r="D162" s="35"/>
      <c r="E162" s="6"/>
      <c r="F162" s="7" t="s">
        <v>7</v>
      </c>
      <c r="G162" s="36" t="s">
        <v>279</v>
      </c>
      <c r="H162" s="36"/>
      <c r="I162" s="37"/>
      <c r="J162" s="22">
        <f>J163</f>
        <v>280</v>
      </c>
    </row>
    <row r="163" spans="2:10" ht="30" customHeight="1">
      <c r="B163" s="57"/>
      <c r="C163" s="38"/>
      <c r="D163" s="38"/>
      <c r="E163" s="8" t="s">
        <v>8</v>
      </c>
      <c r="F163" s="9" t="s">
        <v>9</v>
      </c>
      <c r="G163" s="25" t="s">
        <v>279</v>
      </c>
      <c r="H163" s="25"/>
      <c r="I163" s="26"/>
      <c r="J163" s="23">
        <v>280</v>
      </c>
    </row>
    <row r="164" spans="2:10" ht="16.5" customHeight="1">
      <c r="B164" s="3" t="s">
        <v>281</v>
      </c>
      <c r="C164" s="27"/>
      <c r="D164" s="27"/>
      <c r="E164" s="3"/>
      <c r="F164" s="4" t="s">
        <v>282</v>
      </c>
      <c r="G164" s="28" t="s">
        <v>283</v>
      </c>
      <c r="H164" s="28"/>
      <c r="I164" s="29"/>
      <c r="J164" s="21">
        <f>J165+J168+J173+J175+J178+J184+J186+J188+J191+J193</f>
        <v>4289283.69</v>
      </c>
    </row>
    <row r="165" spans="2:10" ht="66.75" customHeight="1">
      <c r="B165" s="5"/>
      <c r="C165" s="35" t="s">
        <v>284</v>
      </c>
      <c r="D165" s="35"/>
      <c r="E165" s="6"/>
      <c r="F165" s="7" t="s">
        <v>285</v>
      </c>
      <c r="G165" s="36" t="s">
        <v>286</v>
      </c>
      <c r="H165" s="36"/>
      <c r="I165" s="37"/>
      <c r="J165" s="22">
        <f>J166+J167</f>
        <v>335009</v>
      </c>
    </row>
    <row r="166" spans="2:10" ht="57" customHeight="1">
      <c r="B166" s="5"/>
      <c r="C166" s="38"/>
      <c r="D166" s="38"/>
      <c r="E166" s="8" t="s">
        <v>8</v>
      </c>
      <c r="F166" s="9" t="s">
        <v>9</v>
      </c>
      <c r="G166" s="25" t="s">
        <v>287</v>
      </c>
      <c r="H166" s="25"/>
      <c r="I166" s="26"/>
      <c r="J166" s="23">
        <v>178647</v>
      </c>
    </row>
    <row r="167" spans="2:10" ht="42.75" customHeight="1">
      <c r="B167" s="5"/>
      <c r="C167" s="38"/>
      <c r="D167" s="38"/>
      <c r="E167" s="8" t="s">
        <v>216</v>
      </c>
      <c r="F167" s="9" t="s">
        <v>217</v>
      </c>
      <c r="G167" s="25" t="s">
        <v>288</v>
      </c>
      <c r="H167" s="25"/>
      <c r="I167" s="26"/>
      <c r="J167" s="23">
        <v>156362</v>
      </c>
    </row>
    <row r="168" spans="2:10" ht="30.75" customHeight="1">
      <c r="B168" s="5"/>
      <c r="C168" s="35" t="s">
        <v>289</v>
      </c>
      <c r="D168" s="35"/>
      <c r="E168" s="6"/>
      <c r="F168" s="7" t="s">
        <v>290</v>
      </c>
      <c r="G168" s="36" t="s">
        <v>291</v>
      </c>
      <c r="H168" s="36"/>
      <c r="I168" s="37"/>
      <c r="J168" s="22">
        <f>J169+J170+J171+J172</f>
        <v>1073453.39</v>
      </c>
    </row>
    <row r="169" spans="2:10" ht="16.5" customHeight="1">
      <c r="B169" s="5"/>
      <c r="C169" s="39"/>
      <c r="D169" s="40"/>
      <c r="E169" s="8" t="s">
        <v>21</v>
      </c>
      <c r="F169" s="9" t="s">
        <v>22</v>
      </c>
      <c r="G169" s="25" t="s">
        <v>75</v>
      </c>
      <c r="H169" s="25"/>
      <c r="I169" s="26"/>
      <c r="J169" s="23">
        <v>6960</v>
      </c>
    </row>
    <row r="170" spans="2:10" ht="16.5" customHeight="1">
      <c r="B170" s="5"/>
      <c r="C170" s="41"/>
      <c r="D170" s="42"/>
      <c r="E170" s="8" t="s">
        <v>55</v>
      </c>
      <c r="F170" s="9" t="s">
        <v>56</v>
      </c>
      <c r="G170" s="25" t="s">
        <v>292</v>
      </c>
      <c r="H170" s="25"/>
      <c r="I170" s="26"/>
      <c r="J170" s="23">
        <v>7127.9</v>
      </c>
    </row>
    <row r="171" spans="2:10" ht="16.5" customHeight="1">
      <c r="B171" s="5"/>
      <c r="C171" s="41"/>
      <c r="D171" s="42"/>
      <c r="E171" s="8" t="s">
        <v>58</v>
      </c>
      <c r="F171" s="9" t="s">
        <v>59</v>
      </c>
      <c r="G171" s="25" t="s">
        <v>47</v>
      </c>
      <c r="H171" s="25"/>
      <c r="I171" s="26"/>
      <c r="J171" s="23">
        <v>947.49</v>
      </c>
    </row>
    <row r="172" spans="2:10" ht="43.5" customHeight="1">
      <c r="B172" s="5"/>
      <c r="C172" s="43"/>
      <c r="D172" s="44"/>
      <c r="E172" s="8" t="s">
        <v>216</v>
      </c>
      <c r="F172" s="9" t="s">
        <v>217</v>
      </c>
      <c r="G172" s="25" t="s">
        <v>293</v>
      </c>
      <c r="H172" s="25"/>
      <c r="I172" s="26"/>
      <c r="J172" s="23">
        <v>1058418</v>
      </c>
    </row>
    <row r="173" spans="2:10" ht="16.5" customHeight="1">
      <c r="B173" s="5"/>
      <c r="C173" s="35" t="s">
        <v>294</v>
      </c>
      <c r="D173" s="35"/>
      <c r="E173" s="6"/>
      <c r="F173" s="7" t="s">
        <v>295</v>
      </c>
      <c r="G173" s="36" t="s">
        <v>296</v>
      </c>
      <c r="H173" s="36"/>
      <c r="I173" s="37"/>
      <c r="J173" s="22">
        <f>J174</f>
        <v>7942.73</v>
      </c>
    </row>
    <row r="174" spans="2:10" ht="66.75" customHeight="1">
      <c r="B174" s="5"/>
      <c r="C174" s="38"/>
      <c r="D174" s="38"/>
      <c r="E174" s="8" t="s">
        <v>8</v>
      </c>
      <c r="F174" s="9" t="s">
        <v>9</v>
      </c>
      <c r="G174" s="25" t="s">
        <v>296</v>
      </c>
      <c r="H174" s="25"/>
      <c r="I174" s="26"/>
      <c r="J174" s="23">
        <v>7942.73</v>
      </c>
    </row>
    <row r="175" spans="2:10" ht="16.5" customHeight="1">
      <c r="B175" s="5"/>
      <c r="C175" s="35" t="s">
        <v>297</v>
      </c>
      <c r="D175" s="35"/>
      <c r="E175" s="6"/>
      <c r="F175" s="7" t="s">
        <v>298</v>
      </c>
      <c r="G175" s="36" t="s">
        <v>299</v>
      </c>
      <c r="H175" s="36"/>
      <c r="I175" s="37"/>
      <c r="J175" s="22">
        <f>J176+J177</f>
        <v>1778314.08</v>
      </c>
    </row>
    <row r="176" spans="2:10" ht="16.5" customHeight="1">
      <c r="B176" s="5"/>
      <c r="C176" s="38"/>
      <c r="D176" s="38"/>
      <c r="E176" s="8" t="s">
        <v>55</v>
      </c>
      <c r="F176" s="9" t="s">
        <v>56</v>
      </c>
      <c r="G176" s="25" t="s">
        <v>60</v>
      </c>
      <c r="H176" s="25"/>
      <c r="I176" s="26"/>
      <c r="J176" s="23">
        <v>14112.04</v>
      </c>
    </row>
    <row r="177" spans="2:10" ht="50.25" customHeight="1">
      <c r="B177" s="5"/>
      <c r="C177" s="38"/>
      <c r="D177" s="38"/>
      <c r="E177" s="8" t="s">
        <v>216</v>
      </c>
      <c r="F177" s="9" t="s">
        <v>217</v>
      </c>
      <c r="G177" s="25" t="s">
        <v>300</v>
      </c>
      <c r="H177" s="25"/>
      <c r="I177" s="26"/>
      <c r="J177" s="23">
        <v>1764202.04</v>
      </c>
    </row>
    <row r="178" spans="2:10" ht="16.5" customHeight="1">
      <c r="B178" s="5"/>
      <c r="C178" s="35" t="s">
        <v>301</v>
      </c>
      <c r="D178" s="35"/>
      <c r="E178" s="6"/>
      <c r="F178" s="7" t="s">
        <v>302</v>
      </c>
      <c r="G178" s="36" t="s">
        <v>303</v>
      </c>
      <c r="H178" s="36"/>
      <c r="I178" s="37"/>
      <c r="J178" s="22">
        <f>SUM(J179:J183)</f>
        <v>274363.31</v>
      </c>
    </row>
    <row r="179" spans="2:10" ht="30.75" customHeight="1">
      <c r="B179" s="5"/>
      <c r="C179" s="45"/>
      <c r="D179" s="46"/>
      <c r="E179" s="8" t="s">
        <v>117</v>
      </c>
      <c r="F179" s="9" t="s">
        <v>118</v>
      </c>
      <c r="G179" s="25" t="s">
        <v>47</v>
      </c>
      <c r="H179" s="25"/>
      <c r="I179" s="26"/>
      <c r="J179" s="23">
        <v>23.2</v>
      </c>
    </row>
    <row r="180" spans="2:10" ht="16.5" customHeight="1">
      <c r="B180" s="5"/>
      <c r="C180" s="47"/>
      <c r="D180" s="48"/>
      <c r="E180" s="8" t="s">
        <v>55</v>
      </c>
      <c r="F180" s="9" t="s">
        <v>56</v>
      </c>
      <c r="G180" s="25" t="s">
        <v>304</v>
      </c>
      <c r="H180" s="25"/>
      <c r="I180" s="26"/>
      <c r="J180" s="23">
        <v>1456.5</v>
      </c>
    </row>
    <row r="181" spans="2:10" ht="16.5" customHeight="1">
      <c r="B181" s="5"/>
      <c r="C181" s="47"/>
      <c r="D181" s="48"/>
      <c r="E181" s="8" t="s">
        <v>58</v>
      </c>
      <c r="F181" s="9" t="s">
        <v>59</v>
      </c>
      <c r="G181" s="25" t="s">
        <v>47</v>
      </c>
      <c r="H181" s="25"/>
      <c r="I181" s="26"/>
      <c r="J181" s="23">
        <v>452</v>
      </c>
    </row>
    <row r="182" spans="2:10" ht="64.5" customHeight="1">
      <c r="B182" s="5"/>
      <c r="C182" s="47"/>
      <c r="D182" s="48"/>
      <c r="E182" s="8" t="s">
        <v>8</v>
      </c>
      <c r="F182" s="9" t="s">
        <v>9</v>
      </c>
      <c r="G182" s="25" t="s">
        <v>305</v>
      </c>
      <c r="H182" s="25"/>
      <c r="I182" s="26"/>
      <c r="J182" s="23">
        <v>22450.29</v>
      </c>
    </row>
    <row r="183" spans="2:10" ht="48" customHeight="1">
      <c r="B183" s="5"/>
      <c r="C183" s="49"/>
      <c r="D183" s="50"/>
      <c r="E183" s="8" t="s">
        <v>216</v>
      </c>
      <c r="F183" s="9" t="s">
        <v>217</v>
      </c>
      <c r="G183" s="25" t="s">
        <v>306</v>
      </c>
      <c r="H183" s="25"/>
      <c r="I183" s="26"/>
      <c r="J183" s="23">
        <v>249981.32</v>
      </c>
    </row>
    <row r="184" spans="2:10" ht="38.25" customHeight="1">
      <c r="B184" s="5"/>
      <c r="C184" s="35" t="s">
        <v>307</v>
      </c>
      <c r="D184" s="35"/>
      <c r="E184" s="6"/>
      <c r="F184" s="7" t="s">
        <v>308</v>
      </c>
      <c r="G184" s="36" t="s">
        <v>148</v>
      </c>
      <c r="H184" s="36"/>
      <c r="I184" s="37"/>
      <c r="J184" s="22">
        <v>0</v>
      </c>
    </row>
    <row r="185" spans="2:10" ht="16.5" customHeight="1">
      <c r="B185" s="5"/>
      <c r="C185" s="38"/>
      <c r="D185" s="38"/>
      <c r="E185" s="8" t="s">
        <v>21</v>
      </c>
      <c r="F185" s="9" t="s">
        <v>22</v>
      </c>
      <c r="G185" s="25" t="s">
        <v>148</v>
      </c>
      <c r="H185" s="25"/>
      <c r="I185" s="26"/>
      <c r="J185" s="23">
        <v>0</v>
      </c>
    </row>
    <row r="186" spans="2:10" ht="16.5" customHeight="1">
      <c r="B186" s="5"/>
      <c r="C186" s="35" t="s">
        <v>309</v>
      </c>
      <c r="D186" s="35"/>
      <c r="E186" s="6"/>
      <c r="F186" s="7" t="s">
        <v>310</v>
      </c>
      <c r="G186" s="36" t="s">
        <v>170</v>
      </c>
      <c r="H186" s="36"/>
      <c r="I186" s="37"/>
      <c r="J186" s="22">
        <f>J187</f>
        <v>119210.93</v>
      </c>
    </row>
    <row r="187" spans="2:10" ht="16.5" customHeight="1">
      <c r="B187" s="5"/>
      <c r="C187" s="38"/>
      <c r="D187" s="38"/>
      <c r="E187" s="8" t="s">
        <v>21</v>
      </c>
      <c r="F187" s="9" t="s">
        <v>22</v>
      </c>
      <c r="G187" s="25" t="s">
        <v>170</v>
      </c>
      <c r="H187" s="25"/>
      <c r="I187" s="26"/>
      <c r="J187" s="23">
        <v>119210.93</v>
      </c>
    </row>
    <row r="188" spans="2:10" ht="16.5" customHeight="1">
      <c r="B188" s="5"/>
      <c r="C188" s="35" t="s">
        <v>311</v>
      </c>
      <c r="D188" s="35"/>
      <c r="E188" s="6"/>
      <c r="F188" s="7" t="s">
        <v>312</v>
      </c>
      <c r="G188" s="36" t="s">
        <v>313</v>
      </c>
      <c r="H188" s="36"/>
      <c r="I188" s="37"/>
      <c r="J188" s="22">
        <f>J189+J190</f>
        <v>610597.17</v>
      </c>
    </row>
    <row r="189" spans="2:10" ht="16.5" customHeight="1">
      <c r="B189" s="5"/>
      <c r="C189" s="38"/>
      <c r="D189" s="38"/>
      <c r="E189" s="8" t="s">
        <v>21</v>
      </c>
      <c r="F189" s="9" t="s">
        <v>22</v>
      </c>
      <c r="G189" s="25" t="s">
        <v>314</v>
      </c>
      <c r="H189" s="25"/>
      <c r="I189" s="26"/>
      <c r="J189" s="23">
        <v>0</v>
      </c>
    </row>
    <row r="190" spans="2:10" ht="52.5" customHeight="1">
      <c r="B190" s="5"/>
      <c r="C190" s="38"/>
      <c r="D190" s="38"/>
      <c r="E190" s="8" t="s">
        <v>216</v>
      </c>
      <c r="F190" s="9" t="s">
        <v>217</v>
      </c>
      <c r="G190" s="25" t="s">
        <v>315</v>
      </c>
      <c r="H190" s="25"/>
      <c r="I190" s="26"/>
      <c r="J190" s="23">
        <v>610597.17</v>
      </c>
    </row>
    <row r="191" spans="2:10" ht="16.5" customHeight="1">
      <c r="B191" s="5"/>
      <c r="C191" s="35" t="s">
        <v>316</v>
      </c>
      <c r="D191" s="35"/>
      <c r="E191" s="6"/>
      <c r="F191" s="7" t="s">
        <v>317</v>
      </c>
      <c r="G191" s="36" t="s">
        <v>318</v>
      </c>
      <c r="H191" s="36"/>
      <c r="I191" s="37"/>
      <c r="J191" s="22">
        <f>J192</f>
        <v>27947.78</v>
      </c>
    </row>
    <row r="192" spans="2:10" ht="61.5" customHeight="1">
      <c r="B192" s="5"/>
      <c r="C192" s="38"/>
      <c r="D192" s="38"/>
      <c r="E192" s="8" t="s">
        <v>8</v>
      </c>
      <c r="F192" s="9" t="s">
        <v>9</v>
      </c>
      <c r="G192" s="25" t="s">
        <v>318</v>
      </c>
      <c r="H192" s="25"/>
      <c r="I192" s="26"/>
      <c r="J192" s="23">
        <v>27947.78</v>
      </c>
    </row>
    <row r="193" spans="2:10" ht="16.5" customHeight="1">
      <c r="B193" s="5"/>
      <c r="C193" s="35" t="s">
        <v>319</v>
      </c>
      <c r="D193" s="35"/>
      <c r="E193" s="6"/>
      <c r="F193" s="7" t="s">
        <v>7</v>
      </c>
      <c r="G193" s="36" t="s">
        <v>320</v>
      </c>
      <c r="H193" s="36"/>
      <c r="I193" s="37"/>
      <c r="J193" s="22">
        <f>J194+J195</f>
        <v>62445.3</v>
      </c>
    </row>
    <row r="194" spans="2:10" ht="16.5" customHeight="1">
      <c r="B194" s="5"/>
      <c r="C194" s="38"/>
      <c r="D194" s="38"/>
      <c r="E194" s="8" t="s">
        <v>21</v>
      </c>
      <c r="F194" s="9" t="s">
        <v>22</v>
      </c>
      <c r="G194" s="25" t="s">
        <v>321</v>
      </c>
      <c r="H194" s="25"/>
      <c r="I194" s="26"/>
      <c r="J194" s="23">
        <v>2400</v>
      </c>
    </row>
    <row r="195" spans="2:10" ht="16.5" customHeight="1">
      <c r="B195" s="5"/>
      <c r="C195" s="38"/>
      <c r="D195" s="38"/>
      <c r="E195" s="8" t="s">
        <v>58</v>
      </c>
      <c r="F195" s="9" t="s">
        <v>59</v>
      </c>
      <c r="G195" s="25" t="s">
        <v>322</v>
      </c>
      <c r="H195" s="25"/>
      <c r="I195" s="26"/>
      <c r="J195" s="23">
        <v>60045.3</v>
      </c>
    </row>
    <row r="196" spans="2:10" ht="16.5" customHeight="1">
      <c r="B196" s="3" t="s">
        <v>323</v>
      </c>
      <c r="C196" s="27"/>
      <c r="D196" s="27"/>
      <c r="E196" s="3"/>
      <c r="F196" s="4" t="s">
        <v>324</v>
      </c>
      <c r="G196" s="28" t="s">
        <v>325</v>
      </c>
      <c r="H196" s="28"/>
      <c r="I196" s="29"/>
      <c r="J196" s="21">
        <f>J197+J201</f>
        <v>869558.87</v>
      </c>
    </row>
    <row r="197" spans="2:10" ht="16.5" customHeight="1">
      <c r="B197" s="5"/>
      <c r="C197" s="35" t="s">
        <v>326</v>
      </c>
      <c r="D197" s="35"/>
      <c r="E197" s="6"/>
      <c r="F197" s="7" t="s">
        <v>327</v>
      </c>
      <c r="G197" s="36" t="s">
        <v>328</v>
      </c>
      <c r="H197" s="36"/>
      <c r="I197" s="37"/>
      <c r="J197" s="22">
        <f>J198+J199+J200</f>
        <v>435725.55</v>
      </c>
    </row>
    <row r="198" spans="2:10" ht="16.5" customHeight="1">
      <c r="B198" s="5"/>
      <c r="C198" s="45"/>
      <c r="D198" s="46"/>
      <c r="E198" s="8" t="s">
        <v>21</v>
      </c>
      <c r="F198" s="9" t="s">
        <v>22</v>
      </c>
      <c r="G198" s="25" t="s">
        <v>47</v>
      </c>
      <c r="H198" s="25"/>
      <c r="I198" s="26"/>
      <c r="J198" s="23">
        <v>5032.91</v>
      </c>
    </row>
    <row r="199" spans="2:10" ht="51" customHeight="1">
      <c r="B199" s="5"/>
      <c r="C199" s="47"/>
      <c r="D199" s="48"/>
      <c r="E199" s="8" t="s">
        <v>329</v>
      </c>
      <c r="F199" s="9" t="s">
        <v>330</v>
      </c>
      <c r="G199" s="25" t="s">
        <v>328</v>
      </c>
      <c r="H199" s="25"/>
      <c r="I199" s="26"/>
      <c r="J199" s="23">
        <v>427350</v>
      </c>
    </row>
    <row r="200" spans="2:10" ht="30">
      <c r="B200" s="5"/>
      <c r="C200" s="49"/>
      <c r="D200" s="50"/>
      <c r="E200" s="8" t="s">
        <v>420</v>
      </c>
      <c r="F200" s="10" t="s">
        <v>421</v>
      </c>
      <c r="G200" s="25" t="s">
        <v>47</v>
      </c>
      <c r="H200" s="25"/>
      <c r="I200" s="26"/>
      <c r="J200" s="23">
        <v>3342.64</v>
      </c>
    </row>
    <row r="201" spans="2:10" ht="16.5" customHeight="1">
      <c r="B201" s="5"/>
      <c r="C201" s="35" t="s">
        <v>331</v>
      </c>
      <c r="D201" s="35"/>
      <c r="E201" s="6"/>
      <c r="F201" s="7" t="s">
        <v>7</v>
      </c>
      <c r="G201" s="36" t="s">
        <v>332</v>
      </c>
      <c r="H201" s="36"/>
      <c r="I201" s="37"/>
      <c r="J201" s="22">
        <f>J202+J203</f>
        <v>433833.32</v>
      </c>
    </row>
    <row r="202" spans="2:10" ht="16.5" customHeight="1">
      <c r="B202" s="5"/>
      <c r="C202" s="38"/>
      <c r="D202" s="38"/>
      <c r="E202" s="8" t="s">
        <v>58</v>
      </c>
      <c r="F202" s="9" t="s">
        <v>59</v>
      </c>
      <c r="G202" s="25" t="s">
        <v>333</v>
      </c>
      <c r="H202" s="25"/>
      <c r="I202" s="26"/>
      <c r="J202" s="23">
        <v>10726.02</v>
      </c>
    </row>
    <row r="203" spans="2:10" ht="76.5" customHeight="1">
      <c r="B203" s="5"/>
      <c r="C203" s="38"/>
      <c r="D203" s="38"/>
      <c r="E203" s="8" t="s">
        <v>334</v>
      </c>
      <c r="F203" s="9" t="s">
        <v>335</v>
      </c>
      <c r="G203" s="25" t="s">
        <v>336</v>
      </c>
      <c r="H203" s="25"/>
      <c r="I203" s="26"/>
      <c r="J203" s="23">
        <v>423107.3</v>
      </c>
    </row>
    <row r="204" spans="2:10" ht="16.5" customHeight="1">
      <c r="B204" s="3" t="s">
        <v>337</v>
      </c>
      <c r="C204" s="27"/>
      <c r="D204" s="27"/>
      <c r="E204" s="3"/>
      <c r="F204" s="4" t="s">
        <v>338</v>
      </c>
      <c r="G204" s="28" t="s">
        <v>339</v>
      </c>
      <c r="H204" s="28"/>
      <c r="I204" s="29"/>
      <c r="J204" s="21">
        <f>J205</f>
        <v>343923.37</v>
      </c>
    </row>
    <row r="205" spans="2:10" ht="16.5" customHeight="1">
      <c r="B205" s="5"/>
      <c r="C205" s="35" t="s">
        <v>340</v>
      </c>
      <c r="D205" s="35"/>
      <c r="E205" s="6"/>
      <c r="F205" s="7" t="s">
        <v>341</v>
      </c>
      <c r="G205" s="36" t="s">
        <v>339</v>
      </c>
      <c r="H205" s="36"/>
      <c r="I205" s="37"/>
      <c r="J205" s="22">
        <f>J206+J207</f>
        <v>343923.37</v>
      </c>
    </row>
    <row r="206" spans="2:10" ht="54.75" customHeight="1">
      <c r="B206" s="5"/>
      <c r="C206" s="38"/>
      <c r="D206" s="38"/>
      <c r="E206" s="8" t="s">
        <v>216</v>
      </c>
      <c r="F206" s="9" t="s">
        <v>217</v>
      </c>
      <c r="G206" s="25" t="s">
        <v>342</v>
      </c>
      <c r="H206" s="25"/>
      <c r="I206" s="26"/>
      <c r="J206" s="23">
        <v>342361.36</v>
      </c>
    </row>
    <row r="207" spans="2:10" ht="60.75" customHeight="1">
      <c r="B207" s="5"/>
      <c r="C207" s="38"/>
      <c r="D207" s="38"/>
      <c r="E207" s="8" t="s">
        <v>343</v>
      </c>
      <c r="F207" s="9" t="s">
        <v>344</v>
      </c>
      <c r="G207" s="25" t="s">
        <v>345</v>
      </c>
      <c r="H207" s="25"/>
      <c r="I207" s="26"/>
      <c r="J207" s="23">
        <v>1562.01</v>
      </c>
    </row>
    <row r="208" spans="2:10" ht="16.5" customHeight="1">
      <c r="B208" s="3" t="s">
        <v>346</v>
      </c>
      <c r="C208" s="27"/>
      <c r="D208" s="27"/>
      <c r="E208" s="3"/>
      <c r="F208" s="4" t="s">
        <v>347</v>
      </c>
      <c r="G208" s="28" t="s">
        <v>348</v>
      </c>
      <c r="H208" s="28"/>
      <c r="I208" s="29"/>
      <c r="J208" s="21">
        <f>J209+J213+J219+J222</f>
        <v>21379227.570000004</v>
      </c>
    </row>
    <row r="209" spans="2:10" ht="16.5" customHeight="1">
      <c r="B209" s="5"/>
      <c r="C209" s="35" t="s">
        <v>349</v>
      </c>
      <c r="D209" s="35"/>
      <c r="E209" s="6"/>
      <c r="F209" s="7" t="s">
        <v>350</v>
      </c>
      <c r="G209" s="36" t="s">
        <v>351</v>
      </c>
      <c r="H209" s="36"/>
      <c r="I209" s="37"/>
      <c r="J209" s="22">
        <f>J210+J211+J212</f>
        <v>12047392.370000001</v>
      </c>
    </row>
    <row r="210" spans="2:10" ht="16.5" customHeight="1">
      <c r="B210" s="5"/>
      <c r="C210" s="38"/>
      <c r="D210" s="38"/>
      <c r="E210" s="8" t="s">
        <v>52</v>
      </c>
      <c r="F210" s="9" t="s">
        <v>53</v>
      </c>
      <c r="G210" s="25" t="s">
        <v>352</v>
      </c>
      <c r="H210" s="25"/>
      <c r="I210" s="26"/>
      <c r="J210" s="23">
        <v>752.07</v>
      </c>
    </row>
    <row r="211" spans="2:10" ht="16.5" customHeight="1">
      <c r="B211" s="5"/>
      <c r="C211" s="38"/>
      <c r="D211" s="38"/>
      <c r="E211" s="8" t="s">
        <v>55</v>
      </c>
      <c r="F211" s="9" t="s">
        <v>56</v>
      </c>
      <c r="G211" s="25" t="s">
        <v>353</v>
      </c>
      <c r="H211" s="25"/>
      <c r="I211" s="26"/>
      <c r="J211" s="23">
        <v>13000</v>
      </c>
    </row>
    <row r="212" spans="2:10" ht="89.25" customHeight="1">
      <c r="B212" s="5"/>
      <c r="C212" s="38"/>
      <c r="D212" s="38"/>
      <c r="E212" s="8" t="s">
        <v>354</v>
      </c>
      <c r="F212" s="9" t="s">
        <v>355</v>
      </c>
      <c r="G212" s="25" t="s">
        <v>356</v>
      </c>
      <c r="H212" s="25"/>
      <c r="I212" s="26"/>
      <c r="J212" s="23">
        <v>12033640.3</v>
      </c>
    </row>
    <row r="213" spans="2:10" ht="30" customHeight="1">
      <c r="B213" s="5"/>
      <c r="C213" s="35" t="s">
        <v>357</v>
      </c>
      <c r="D213" s="35"/>
      <c r="E213" s="6"/>
      <c r="F213" s="7" t="s">
        <v>358</v>
      </c>
      <c r="G213" s="36" t="s">
        <v>359</v>
      </c>
      <c r="H213" s="36"/>
      <c r="I213" s="37"/>
      <c r="J213" s="22">
        <f>J214+J215+J216+J217+J218</f>
        <v>9323969.14</v>
      </c>
    </row>
    <row r="214" spans="2:10" ht="30" customHeight="1">
      <c r="B214" s="5"/>
      <c r="C214" s="45"/>
      <c r="D214" s="46"/>
      <c r="E214" s="8" t="s">
        <v>117</v>
      </c>
      <c r="F214" s="9" t="s">
        <v>118</v>
      </c>
      <c r="G214" s="25" t="s">
        <v>47</v>
      </c>
      <c r="H214" s="25"/>
      <c r="I214" s="26"/>
      <c r="J214" s="23">
        <v>55.2</v>
      </c>
    </row>
    <row r="215" spans="2:10" ht="16.5" customHeight="1">
      <c r="B215" s="5"/>
      <c r="C215" s="47"/>
      <c r="D215" s="48"/>
      <c r="E215" s="8" t="s">
        <v>52</v>
      </c>
      <c r="F215" s="9" t="s">
        <v>53</v>
      </c>
      <c r="G215" s="25" t="s">
        <v>113</v>
      </c>
      <c r="H215" s="25"/>
      <c r="I215" s="26"/>
      <c r="J215" s="23">
        <v>2474.45</v>
      </c>
    </row>
    <row r="216" spans="2:10" ht="16.5" customHeight="1">
      <c r="B216" s="5"/>
      <c r="C216" s="47"/>
      <c r="D216" s="48"/>
      <c r="E216" s="8" t="s">
        <v>55</v>
      </c>
      <c r="F216" s="9" t="s">
        <v>56</v>
      </c>
      <c r="G216" s="25" t="s">
        <v>360</v>
      </c>
      <c r="H216" s="25"/>
      <c r="I216" s="26"/>
      <c r="J216" s="23">
        <v>17070.08</v>
      </c>
    </row>
    <row r="217" spans="2:10" ht="63.75" customHeight="1">
      <c r="B217" s="5"/>
      <c r="C217" s="47"/>
      <c r="D217" s="48"/>
      <c r="E217" s="8" t="s">
        <v>8</v>
      </c>
      <c r="F217" s="9" t="s">
        <v>9</v>
      </c>
      <c r="G217" s="25" t="s">
        <v>361</v>
      </c>
      <c r="H217" s="25"/>
      <c r="I217" s="26"/>
      <c r="J217" s="23">
        <v>9236240.99</v>
      </c>
    </row>
    <row r="218" spans="2:10" ht="50.25" customHeight="1">
      <c r="B218" s="5"/>
      <c r="C218" s="49"/>
      <c r="D218" s="50"/>
      <c r="E218" s="8" t="s">
        <v>362</v>
      </c>
      <c r="F218" s="9" t="s">
        <v>363</v>
      </c>
      <c r="G218" s="25" t="s">
        <v>364</v>
      </c>
      <c r="H218" s="25"/>
      <c r="I218" s="26"/>
      <c r="J218" s="23">
        <v>68128.42</v>
      </c>
    </row>
    <row r="219" spans="2:10" ht="16.5" customHeight="1">
      <c r="B219" s="5"/>
      <c r="C219" s="35" t="s">
        <v>365</v>
      </c>
      <c r="D219" s="35"/>
      <c r="E219" s="6"/>
      <c r="F219" s="7" t="s">
        <v>366</v>
      </c>
      <c r="G219" s="36" t="s">
        <v>367</v>
      </c>
      <c r="H219" s="36"/>
      <c r="I219" s="37"/>
      <c r="J219" s="22">
        <f>J220+J221</f>
        <v>288.59999999999997</v>
      </c>
    </row>
    <row r="220" spans="2:10" ht="30" customHeight="1">
      <c r="B220" s="5"/>
      <c r="C220" s="39"/>
      <c r="D220" s="40"/>
      <c r="E220" s="8" t="s">
        <v>8</v>
      </c>
      <c r="F220" s="9" t="s">
        <v>9</v>
      </c>
      <c r="G220" s="25" t="s">
        <v>367</v>
      </c>
      <c r="H220" s="25"/>
      <c r="I220" s="26"/>
      <c r="J220" s="23">
        <v>286.76</v>
      </c>
    </row>
    <row r="221" spans="2:10" ht="30" customHeight="1">
      <c r="B221" s="5"/>
      <c r="C221" s="43"/>
      <c r="D221" s="44"/>
      <c r="E221" s="8" t="s">
        <v>362</v>
      </c>
      <c r="F221" s="9" t="s">
        <v>363</v>
      </c>
      <c r="G221" s="25" t="s">
        <v>47</v>
      </c>
      <c r="H221" s="25"/>
      <c r="I221" s="26"/>
      <c r="J221" s="23">
        <v>1.84</v>
      </c>
    </row>
    <row r="222" spans="2:10" ht="16.5" customHeight="1">
      <c r="B222" s="5"/>
      <c r="C222" s="35" t="s">
        <v>368</v>
      </c>
      <c r="D222" s="35"/>
      <c r="E222" s="6"/>
      <c r="F222" s="7" t="s">
        <v>369</v>
      </c>
      <c r="G222" s="36" t="s">
        <v>370</v>
      </c>
      <c r="H222" s="36"/>
      <c r="I222" s="37"/>
      <c r="J222" s="22">
        <f>J223</f>
        <v>7577.46</v>
      </c>
    </row>
    <row r="223" spans="2:10" ht="47.25" customHeight="1">
      <c r="B223" s="5"/>
      <c r="C223" s="38"/>
      <c r="D223" s="38"/>
      <c r="E223" s="8" t="s">
        <v>216</v>
      </c>
      <c r="F223" s="9" t="s">
        <v>217</v>
      </c>
      <c r="G223" s="25" t="s">
        <v>370</v>
      </c>
      <c r="H223" s="25"/>
      <c r="I223" s="26"/>
      <c r="J223" s="23">
        <v>7577.46</v>
      </c>
    </row>
    <row r="224" spans="2:10" ht="16.5" customHeight="1">
      <c r="B224" s="3" t="s">
        <v>371</v>
      </c>
      <c r="C224" s="27"/>
      <c r="D224" s="27"/>
      <c r="E224" s="3"/>
      <c r="F224" s="4" t="s">
        <v>372</v>
      </c>
      <c r="G224" s="28" t="s">
        <v>373</v>
      </c>
      <c r="H224" s="28"/>
      <c r="I224" s="29"/>
      <c r="J224" s="21">
        <f>J225+J229+J233+J235+J238</f>
        <v>6287606.94</v>
      </c>
    </row>
    <row r="225" spans="2:10" ht="16.5" customHeight="1">
      <c r="B225" s="5"/>
      <c r="C225" s="35" t="s">
        <v>374</v>
      </c>
      <c r="D225" s="35"/>
      <c r="E225" s="6"/>
      <c r="F225" s="7" t="s">
        <v>375</v>
      </c>
      <c r="G225" s="36" t="s">
        <v>376</v>
      </c>
      <c r="H225" s="36"/>
      <c r="I225" s="37"/>
      <c r="J225" s="22">
        <f>J226+J227+J228</f>
        <v>1305755.1099999999</v>
      </c>
    </row>
    <row r="226" spans="2:10" ht="30" customHeight="1">
      <c r="B226" s="5"/>
      <c r="C226" s="39"/>
      <c r="D226" s="40"/>
      <c r="E226" s="8" t="s">
        <v>14</v>
      </c>
      <c r="F226" s="9" t="s">
        <v>15</v>
      </c>
      <c r="G226" s="25" t="s">
        <v>377</v>
      </c>
      <c r="H226" s="25"/>
      <c r="I226" s="26"/>
      <c r="J226" s="23">
        <v>1180919.4</v>
      </c>
    </row>
    <row r="227" spans="2:10" ht="30" customHeight="1">
      <c r="B227" s="5"/>
      <c r="C227" s="41"/>
      <c r="D227" s="42"/>
      <c r="E227" s="8" t="s">
        <v>55</v>
      </c>
      <c r="F227" s="9" t="s">
        <v>56</v>
      </c>
      <c r="G227" s="25" t="s">
        <v>47</v>
      </c>
      <c r="H227" s="25"/>
      <c r="I227" s="26"/>
      <c r="J227" s="23">
        <v>5533.26</v>
      </c>
    </row>
    <row r="228" spans="2:10" ht="16.5" customHeight="1">
      <c r="B228" s="5"/>
      <c r="C228" s="43"/>
      <c r="D228" s="44"/>
      <c r="E228" s="8" t="s">
        <v>58</v>
      </c>
      <c r="F228" s="9" t="s">
        <v>59</v>
      </c>
      <c r="G228" s="25" t="s">
        <v>378</v>
      </c>
      <c r="H228" s="25"/>
      <c r="I228" s="26"/>
      <c r="J228" s="23">
        <v>119302.45</v>
      </c>
    </row>
    <row r="229" spans="2:10" ht="16.5" customHeight="1">
      <c r="B229" s="5"/>
      <c r="C229" s="35" t="s">
        <v>379</v>
      </c>
      <c r="D229" s="35"/>
      <c r="E229" s="6"/>
      <c r="F229" s="7" t="s">
        <v>380</v>
      </c>
      <c r="G229" s="36" t="s">
        <v>381</v>
      </c>
      <c r="H229" s="36"/>
      <c r="I229" s="37"/>
      <c r="J229" s="22">
        <f>J230+J231+J232</f>
        <v>3629794.2100000004</v>
      </c>
    </row>
    <row r="230" spans="2:10" ht="38.25" customHeight="1">
      <c r="B230" s="5"/>
      <c r="C230" s="38"/>
      <c r="D230" s="38"/>
      <c r="E230" s="8" t="s">
        <v>180</v>
      </c>
      <c r="F230" s="9" t="s">
        <v>181</v>
      </c>
      <c r="G230" s="25" t="s">
        <v>382</v>
      </c>
      <c r="H230" s="25"/>
      <c r="I230" s="26"/>
      <c r="J230" s="23">
        <v>3621539.43</v>
      </c>
    </row>
    <row r="231" spans="2:10" ht="35.25" customHeight="1">
      <c r="B231" s="5"/>
      <c r="C231" s="38"/>
      <c r="D231" s="38"/>
      <c r="E231" s="8" t="s">
        <v>117</v>
      </c>
      <c r="F231" s="9" t="s">
        <v>118</v>
      </c>
      <c r="G231" s="25" t="s">
        <v>292</v>
      </c>
      <c r="H231" s="25"/>
      <c r="I231" s="26"/>
      <c r="J231" s="23">
        <v>3144.72</v>
      </c>
    </row>
    <row r="232" spans="2:10" ht="33" customHeight="1">
      <c r="B232" s="5"/>
      <c r="C232" s="38"/>
      <c r="D232" s="38"/>
      <c r="E232" s="8" t="s">
        <v>149</v>
      </c>
      <c r="F232" s="9" t="s">
        <v>150</v>
      </c>
      <c r="G232" s="25" t="s">
        <v>383</v>
      </c>
      <c r="H232" s="25"/>
      <c r="I232" s="26"/>
      <c r="J232" s="23">
        <v>5110.06</v>
      </c>
    </row>
    <row r="233" spans="2:10" ht="33" customHeight="1">
      <c r="B233" s="5"/>
      <c r="C233" s="35" t="s">
        <v>424</v>
      </c>
      <c r="D233" s="35"/>
      <c r="E233" s="6"/>
      <c r="F233" s="7" t="s">
        <v>425</v>
      </c>
      <c r="G233" s="36" t="s">
        <v>47</v>
      </c>
      <c r="H233" s="36"/>
      <c r="I233" s="37"/>
      <c r="J233" s="22">
        <f>J234</f>
        <v>1022.49</v>
      </c>
    </row>
    <row r="234" spans="2:10" ht="33" customHeight="1">
      <c r="B234" s="5"/>
      <c r="C234" s="51"/>
      <c r="D234" s="52"/>
      <c r="E234" s="8" t="s">
        <v>58</v>
      </c>
      <c r="F234" s="9" t="s">
        <v>59</v>
      </c>
      <c r="G234" s="25" t="s">
        <v>47</v>
      </c>
      <c r="H234" s="25"/>
      <c r="I234" s="26"/>
      <c r="J234" s="23">
        <v>1022.49</v>
      </c>
    </row>
    <row r="235" spans="2:10" ht="30" customHeight="1">
      <c r="B235" s="5"/>
      <c r="C235" s="35" t="s">
        <v>384</v>
      </c>
      <c r="D235" s="35"/>
      <c r="E235" s="6"/>
      <c r="F235" s="7" t="s">
        <v>385</v>
      </c>
      <c r="G235" s="36" t="s">
        <v>386</v>
      </c>
      <c r="H235" s="36"/>
      <c r="I235" s="37"/>
      <c r="J235" s="22">
        <f>J236+J237</f>
        <v>523464.75</v>
      </c>
    </row>
    <row r="236" spans="2:10" ht="30" customHeight="1">
      <c r="B236" s="5"/>
      <c r="C236" s="11"/>
      <c r="D236" s="12"/>
      <c r="E236" s="8" t="s">
        <v>426</v>
      </c>
      <c r="F236" s="9" t="s">
        <v>427</v>
      </c>
      <c r="G236" s="25" t="s">
        <v>47</v>
      </c>
      <c r="H236" s="25"/>
      <c r="I236" s="26"/>
      <c r="J236" s="23">
        <v>1138.8</v>
      </c>
    </row>
    <row r="237" spans="2:10" ht="16.5" customHeight="1">
      <c r="B237" s="5"/>
      <c r="C237" s="13"/>
      <c r="D237" s="14"/>
      <c r="E237" s="8" t="s">
        <v>120</v>
      </c>
      <c r="F237" s="9" t="s">
        <v>121</v>
      </c>
      <c r="G237" s="25" t="s">
        <v>386</v>
      </c>
      <c r="H237" s="25"/>
      <c r="I237" s="26"/>
      <c r="J237" s="23">
        <v>522325.95</v>
      </c>
    </row>
    <row r="238" spans="2:10" ht="16.5" customHeight="1">
      <c r="B238" s="5"/>
      <c r="C238" s="35" t="s">
        <v>387</v>
      </c>
      <c r="D238" s="35"/>
      <c r="E238" s="6"/>
      <c r="F238" s="7" t="s">
        <v>7</v>
      </c>
      <c r="G238" s="36" t="s">
        <v>388</v>
      </c>
      <c r="H238" s="36"/>
      <c r="I238" s="37"/>
      <c r="J238" s="22">
        <f>SUM(J239:J243)</f>
        <v>827570.38</v>
      </c>
    </row>
    <row r="239" spans="2:10" ht="16.5" customHeight="1">
      <c r="B239" s="5"/>
      <c r="C239" s="38"/>
      <c r="D239" s="38"/>
      <c r="E239" s="8" t="s">
        <v>21</v>
      </c>
      <c r="F239" s="9" t="s">
        <v>22</v>
      </c>
      <c r="G239" s="25" t="s">
        <v>23</v>
      </c>
      <c r="H239" s="25"/>
      <c r="I239" s="26"/>
      <c r="J239" s="23">
        <v>9645.31</v>
      </c>
    </row>
    <row r="240" spans="2:10" ht="16.5" customHeight="1">
      <c r="B240" s="5"/>
      <c r="C240" s="38"/>
      <c r="D240" s="38"/>
      <c r="E240" s="8" t="s">
        <v>58</v>
      </c>
      <c r="F240" s="9" t="s">
        <v>59</v>
      </c>
      <c r="G240" s="25" t="s">
        <v>389</v>
      </c>
      <c r="H240" s="25"/>
      <c r="I240" s="26"/>
      <c r="J240" s="23">
        <v>282096.13</v>
      </c>
    </row>
    <row r="241" spans="2:10" ht="59.25" customHeight="1">
      <c r="B241" s="5"/>
      <c r="C241" s="38"/>
      <c r="D241" s="38"/>
      <c r="E241" s="8" t="s">
        <v>390</v>
      </c>
      <c r="F241" s="9" t="s">
        <v>391</v>
      </c>
      <c r="G241" s="25" t="s">
        <v>392</v>
      </c>
      <c r="H241" s="25"/>
      <c r="I241" s="26"/>
      <c r="J241" s="23">
        <v>35828.94</v>
      </c>
    </row>
    <row r="242" spans="2:10" ht="80.25" customHeight="1">
      <c r="B242" s="5"/>
      <c r="C242" s="38"/>
      <c r="D242" s="38"/>
      <c r="E242" s="8" t="s">
        <v>256</v>
      </c>
      <c r="F242" s="9" t="s">
        <v>257</v>
      </c>
      <c r="G242" s="25" t="s">
        <v>393</v>
      </c>
      <c r="H242" s="25"/>
      <c r="I242" s="26"/>
      <c r="J242" s="23">
        <v>441176.47</v>
      </c>
    </row>
    <row r="243" spans="2:10" ht="89.25" customHeight="1">
      <c r="B243" s="5"/>
      <c r="C243" s="38"/>
      <c r="D243" s="38"/>
      <c r="E243" s="8" t="s">
        <v>394</v>
      </c>
      <c r="F243" s="9" t="s">
        <v>257</v>
      </c>
      <c r="G243" s="25" t="s">
        <v>395</v>
      </c>
      <c r="H243" s="25"/>
      <c r="I243" s="26"/>
      <c r="J243" s="23">
        <v>58823.53</v>
      </c>
    </row>
    <row r="244" spans="2:10" ht="16.5" customHeight="1">
      <c r="B244" s="3" t="s">
        <v>396</v>
      </c>
      <c r="C244" s="27"/>
      <c r="D244" s="27"/>
      <c r="E244" s="3"/>
      <c r="F244" s="4" t="s">
        <v>397</v>
      </c>
      <c r="G244" s="28" t="s">
        <v>398</v>
      </c>
      <c r="H244" s="28"/>
      <c r="I244" s="29"/>
      <c r="J244" s="21">
        <f>J245</f>
        <v>77273.1</v>
      </c>
    </row>
    <row r="245" spans="2:10" ht="16.5" customHeight="1">
      <c r="B245" s="5"/>
      <c r="C245" s="35" t="s">
        <v>399</v>
      </c>
      <c r="D245" s="35"/>
      <c r="E245" s="6"/>
      <c r="F245" s="7" t="s">
        <v>400</v>
      </c>
      <c r="G245" s="36" t="s">
        <v>398</v>
      </c>
      <c r="H245" s="36"/>
      <c r="I245" s="37"/>
      <c r="J245" s="22">
        <f>SUM(J246:J251)</f>
        <v>77273.1</v>
      </c>
    </row>
    <row r="246" spans="2:10" ht="66" customHeight="1">
      <c r="B246" s="5"/>
      <c r="C246" s="39"/>
      <c r="D246" s="40"/>
      <c r="E246" s="8" t="s">
        <v>14</v>
      </c>
      <c r="F246" s="9" t="s">
        <v>15</v>
      </c>
      <c r="G246" s="25" t="s">
        <v>401</v>
      </c>
      <c r="H246" s="25"/>
      <c r="I246" s="26"/>
      <c r="J246" s="23">
        <v>34250.29</v>
      </c>
    </row>
    <row r="247" spans="2:10" ht="16.5" customHeight="1">
      <c r="B247" s="5"/>
      <c r="C247" s="41"/>
      <c r="D247" s="42"/>
      <c r="E247" s="8" t="s">
        <v>21</v>
      </c>
      <c r="F247" s="9" t="s">
        <v>22</v>
      </c>
      <c r="G247" s="25" t="s">
        <v>292</v>
      </c>
      <c r="H247" s="25"/>
      <c r="I247" s="26"/>
      <c r="J247" s="23">
        <v>11991.87</v>
      </c>
    </row>
    <row r="248" spans="2:10" ht="16.5" customHeight="1">
      <c r="B248" s="5"/>
      <c r="C248" s="41"/>
      <c r="D248" s="42"/>
      <c r="E248" s="8" t="s">
        <v>52</v>
      </c>
      <c r="F248" s="9" t="s">
        <v>53</v>
      </c>
      <c r="G248" s="25" t="s">
        <v>47</v>
      </c>
      <c r="H248" s="25"/>
      <c r="I248" s="26"/>
      <c r="J248" s="23">
        <v>26.47</v>
      </c>
    </row>
    <row r="249" spans="2:10" ht="16.5" customHeight="1">
      <c r="B249" s="5"/>
      <c r="C249" s="41"/>
      <c r="D249" s="42"/>
      <c r="E249" s="8" t="s">
        <v>55</v>
      </c>
      <c r="F249" s="9" t="s">
        <v>56</v>
      </c>
      <c r="G249" s="25" t="s">
        <v>47</v>
      </c>
      <c r="H249" s="25"/>
      <c r="I249" s="26"/>
      <c r="J249" s="23">
        <v>414.3</v>
      </c>
    </row>
    <row r="250" spans="2:10" ht="16.5" customHeight="1">
      <c r="B250" s="5"/>
      <c r="C250" s="41"/>
      <c r="D250" s="42"/>
      <c r="E250" s="8" t="s">
        <v>58</v>
      </c>
      <c r="F250" s="9" t="s">
        <v>59</v>
      </c>
      <c r="G250" s="25" t="s">
        <v>47</v>
      </c>
      <c r="H250" s="25"/>
      <c r="I250" s="26"/>
      <c r="J250" s="23">
        <v>36.97</v>
      </c>
    </row>
    <row r="251" spans="2:10" ht="75">
      <c r="B251" s="5"/>
      <c r="C251" s="43"/>
      <c r="D251" s="44"/>
      <c r="E251" s="8" t="s">
        <v>402</v>
      </c>
      <c r="F251" s="9" t="s">
        <v>403</v>
      </c>
      <c r="G251" s="25" t="s">
        <v>404</v>
      </c>
      <c r="H251" s="25"/>
      <c r="I251" s="26"/>
      <c r="J251" s="23">
        <v>30553.2</v>
      </c>
    </row>
    <row r="252" spans="2:10" ht="16.5" customHeight="1">
      <c r="B252" s="3" t="s">
        <v>405</v>
      </c>
      <c r="C252" s="27"/>
      <c r="D252" s="27"/>
      <c r="E252" s="3"/>
      <c r="F252" s="4" t="s">
        <v>406</v>
      </c>
      <c r="G252" s="28" t="s">
        <v>407</v>
      </c>
      <c r="H252" s="28"/>
      <c r="I252" s="29"/>
      <c r="J252" s="21">
        <f>J253</f>
        <v>14318.49</v>
      </c>
    </row>
    <row r="253" spans="2:10" ht="16.5" customHeight="1">
      <c r="B253" s="5"/>
      <c r="C253" s="35" t="s">
        <v>408</v>
      </c>
      <c r="D253" s="35"/>
      <c r="E253" s="6"/>
      <c r="F253" s="7" t="s">
        <v>7</v>
      </c>
      <c r="G253" s="36" t="s">
        <v>407</v>
      </c>
      <c r="H253" s="36"/>
      <c r="I253" s="37"/>
      <c r="J253" s="22">
        <f>J254</f>
        <v>14318.49</v>
      </c>
    </row>
    <row r="254" spans="2:10" ht="16.5" customHeight="1">
      <c r="B254" s="5"/>
      <c r="C254" s="38"/>
      <c r="D254" s="38"/>
      <c r="E254" s="8" t="s">
        <v>21</v>
      </c>
      <c r="F254" s="9" t="s">
        <v>22</v>
      </c>
      <c r="G254" s="25" t="s">
        <v>407</v>
      </c>
      <c r="H254" s="25"/>
      <c r="I254" s="26"/>
      <c r="J254" s="23">
        <v>14318.49</v>
      </c>
    </row>
    <row r="255" spans="2:10" ht="16.5" customHeight="1">
      <c r="B255" s="30" t="s">
        <v>428</v>
      </c>
      <c r="C255" s="31"/>
      <c r="D255" s="31"/>
      <c r="E255" s="31"/>
      <c r="F255" s="32"/>
      <c r="G255" s="33" t="s">
        <v>409</v>
      </c>
      <c r="H255" s="33"/>
      <c r="I255" s="34"/>
      <c r="J255" s="17">
        <f>J5+J8+J11+J16+J20+J30+J33+J50+J53+J57+J66+J102+J117+J159+J164+J196+J204+J208+J224+J244+J252</f>
        <v>88253807.46999998</v>
      </c>
    </row>
    <row r="256" spans="6:10" ht="15.75">
      <c r="F256" s="15" t="s">
        <v>429</v>
      </c>
      <c r="G256" s="60">
        <v>82747573.85</v>
      </c>
      <c r="H256" s="61"/>
      <c r="I256" s="62"/>
      <c r="J256" s="18">
        <v>82731923.61</v>
      </c>
    </row>
    <row r="257" spans="6:10" ht="45">
      <c r="F257" s="16" t="s">
        <v>430</v>
      </c>
      <c r="G257" s="69">
        <v>423107.3</v>
      </c>
      <c r="H257" s="70"/>
      <c r="I257" s="71"/>
      <c r="J257" s="24">
        <v>423107.3</v>
      </c>
    </row>
    <row r="258" spans="6:10" ht="15.75">
      <c r="F258" s="15" t="s">
        <v>431</v>
      </c>
      <c r="G258" s="60">
        <v>6128093.64</v>
      </c>
      <c r="H258" s="61"/>
      <c r="I258" s="62"/>
      <c r="J258" s="18">
        <v>5521883.86</v>
      </c>
    </row>
    <row r="259" spans="6:10" ht="45">
      <c r="F259" s="16" t="s">
        <v>430</v>
      </c>
      <c r="G259" s="69">
        <v>3070277.93</v>
      </c>
      <c r="H259" s="70"/>
      <c r="I259" s="71"/>
      <c r="J259" s="24">
        <v>2345424.2</v>
      </c>
    </row>
  </sheetData>
  <sheetProtection/>
  <mergeCells count="435">
    <mergeCell ref="B2:J2"/>
    <mergeCell ref="G257:I257"/>
    <mergeCell ref="G258:I258"/>
    <mergeCell ref="G259:I259"/>
    <mergeCell ref="G84:I84"/>
    <mergeCell ref="C79:D89"/>
    <mergeCell ref="G87:I87"/>
    <mergeCell ref="G81:I81"/>
    <mergeCell ref="G82:I82"/>
    <mergeCell ref="G124:I124"/>
    <mergeCell ref="C119:D128"/>
    <mergeCell ref="G39:I39"/>
    <mergeCell ref="G40:I40"/>
    <mergeCell ref="G256:I256"/>
    <mergeCell ref="A1:I1"/>
    <mergeCell ref="B3:I3"/>
    <mergeCell ref="C4:D4"/>
    <mergeCell ref="G4:I4"/>
    <mergeCell ref="C5:D5"/>
    <mergeCell ref="G5:I5"/>
    <mergeCell ref="C6:D6"/>
    <mergeCell ref="G6:I6"/>
    <mergeCell ref="C7:D7"/>
    <mergeCell ref="G7:I7"/>
    <mergeCell ref="C8:D8"/>
    <mergeCell ref="G8:I8"/>
    <mergeCell ref="C9:D9"/>
    <mergeCell ref="G9:I9"/>
    <mergeCell ref="G10:I10"/>
    <mergeCell ref="C11:D11"/>
    <mergeCell ref="G11:I11"/>
    <mergeCell ref="C10:D10"/>
    <mergeCell ref="C12:D12"/>
    <mergeCell ref="G12:I12"/>
    <mergeCell ref="G13:I13"/>
    <mergeCell ref="G14:I14"/>
    <mergeCell ref="C13:D15"/>
    <mergeCell ref="G15:I15"/>
    <mergeCell ref="C16:D16"/>
    <mergeCell ref="G16:I16"/>
    <mergeCell ref="C17:D17"/>
    <mergeCell ref="G17:I17"/>
    <mergeCell ref="C18:D18"/>
    <mergeCell ref="G18:I18"/>
    <mergeCell ref="C19:D19"/>
    <mergeCell ref="G19:I19"/>
    <mergeCell ref="C20:D20"/>
    <mergeCell ref="G20:I20"/>
    <mergeCell ref="C21:D21"/>
    <mergeCell ref="G21:I21"/>
    <mergeCell ref="C22:D22"/>
    <mergeCell ref="G22:I22"/>
    <mergeCell ref="C23:D23"/>
    <mergeCell ref="G23:I23"/>
    <mergeCell ref="C24:D24"/>
    <mergeCell ref="G24:I24"/>
    <mergeCell ref="C25:D25"/>
    <mergeCell ref="G25:I25"/>
    <mergeCell ref="C26:D26"/>
    <mergeCell ref="G26:I26"/>
    <mergeCell ref="C35:D36"/>
    <mergeCell ref="G36:I36"/>
    <mergeCell ref="C27:D27"/>
    <mergeCell ref="G27:I27"/>
    <mergeCell ref="C28:D28"/>
    <mergeCell ref="G28:I28"/>
    <mergeCell ref="C29:D29"/>
    <mergeCell ref="G29:I29"/>
    <mergeCell ref="C30:D30"/>
    <mergeCell ref="G30:I30"/>
    <mergeCell ref="C31:D31"/>
    <mergeCell ref="G31:I31"/>
    <mergeCell ref="C32:D32"/>
    <mergeCell ref="G32:I32"/>
    <mergeCell ref="C37:D37"/>
    <mergeCell ref="G37:I37"/>
    <mergeCell ref="C33:D33"/>
    <mergeCell ref="G33:I33"/>
    <mergeCell ref="C34:D34"/>
    <mergeCell ref="G34:I34"/>
    <mergeCell ref="G35:I35"/>
    <mergeCell ref="G45:I45"/>
    <mergeCell ref="G41:I41"/>
    <mergeCell ref="G42:I42"/>
    <mergeCell ref="G43:I43"/>
    <mergeCell ref="G44:I44"/>
    <mergeCell ref="C47:D47"/>
    <mergeCell ref="G47:I47"/>
    <mergeCell ref="G46:I46"/>
    <mergeCell ref="C38:D46"/>
    <mergeCell ref="G38:I38"/>
    <mergeCell ref="C48:D48"/>
    <mergeCell ref="G48:I48"/>
    <mergeCell ref="C49:D49"/>
    <mergeCell ref="G49:I49"/>
    <mergeCell ref="C50:D50"/>
    <mergeCell ref="G50:I50"/>
    <mergeCell ref="C51:D51"/>
    <mergeCell ref="G51:I51"/>
    <mergeCell ref="C52:D52"/>
    <mergeCell ref="G52:I52"/>
    <mergeCell ref="C53:D53"/>
    <mergeCell ref="G53:I53"/>
    <mergeCell ref="C54:D54"/>
    <mergeCell ref="G54:I54"/>
    <mergeCell ref="C55:D55"/>
    <mergeCell ref="G55:I55"/>
    <mergeCell ref="C56:D56"/>
    <mergeCell ref="G56:I56"/>
    <mergeCell ref="C57:D57"/>
    <mergeCell ref="G57:I57"/>
    <mergeCell ref="C58:D58"/>
    <mergeCell ref="G58:I58"/>
    <mergeCell ref="C60:D60"/>
    <mergeCell ref="G60:I60"/>
    <mergeCell ref="G59:I59"/>
    <mergeCell ref="C59:D59"/>
    <mergeCell ref="C61:D61"/>
    <mergeCell ref="G61:I61"/>
    <mergeCell ref="C62:D62"/>
    <mergeCell ref="G62:I62"/>
    <mergeCell ref="C66:D66"/>
    <mergeCell ref="G66:I66"/>
    <mergeCell ref="C67:D67"/>
    <mergeCell ref="G67:I67"/>
    <mergeCell ref="C63:D63"/>
    <mergeCell ref="G63:I63"/>
    <mergeCell ref="C64:D64"/>
    <mergeCell ref="G64:I64"/>
    <mergeCell ref="C65:D65"/>
    <mergeCell ref="G65:I65"/>
    <mergeCell ref="C68:D68"/>
    <mergeCell ref="G68:I68"/>
    <mergeCell ref="C69:D69"/>
    <mergeCell ref="G69:I69"/>
    <mergeCell ref="C70:D70"/>
    <mergeCell ref="G70:I70"/>
    <mergeCell ref="C71:D71"/>
    <mergeCell ref="G71:I71"/>
    <mergeCell ref="C72:D72"/>
    <mergeCell ref="G72:I72"/>
    <mergeCell ref="C73:D73"/>
    <mergeCell ref="G73:I73"/>
    <mergeCell ref="C74:D74"/>
    <mergeCell ref="G74:I74"/>
    <mergeCell ref="C75:D75"/>
    <mergeCell ref="G75:I75"/>
    <mergeCell ref="G97:I97"/>
    <mergeCell ref="G95:I95"/>
    <mergeCell ref="G96:I96"/>
    <mergeCell ref="C91:D98"/>
    <mergeCell ref="G79:I79"/>
    <mergeCell ref="C76:D76"/>
    <mergeCell ref="G76:I76"/>
    <mergeCell ref="C77:D77"/>
    <mergeCell ref="G77:I77"/>
    <mergeCell ref="C78:D78"/>
    <mergeCell ref="G78:I78"/>
    <mergeCell ref="G80:I80"/>
    <mergeCell ref="G128:I128"/>
    <mergeCell ref="G88:I88"/>
    <mergeCell ref="G89:I89"/>
    <mergeCell ref="G83:I83"/>
    <mergeCell ref="G85:I85"/>
    <mergeCell ref="G86:I86"/>
    <mergeCell ref="G120:I120"/>
    <mergeCell ref="G121:I121"/>
    <mergeCell ref="G134:I134"/>
    <mergeCell ref="C90:D90"/>
    <mergeCell ref="G90:I90"/>
    <mergeCell ref="G91:I91"/>
    <mergeCell ref="G92:I92"/>
    <mergeCell ref="G140:I140"/>
    <mergeCell ref="C133:D141"/>
    <mergeCell ref="G93:I93"/>
    <mergeCell ref="G94:I94"/>
    <mergeCell ref="G98:I98"/>
    <mergeCell ref="C99:D99"/>
    <mergeCell ref="G99:I99"/>
    <mergeCell ref="C100:D100"/>
    <mergeCell ref="G100:I100"/>
    <mergeCell ref="C101:D101"/>
    <mergeCell ref="G101:I101"/>
    <mergeCell ref="C102:D102"/>
    <mergeCell ref="G102:I102"/>
    <mergeCell ref="C103:D103"/>
    <mergeCell ref="G103:I103"/>
    <mergeCell ref="C104:D104"/>
    <mergeCell ref="G104:I104"/>
    <mergeCell ref="C105:D105"/>
    <mergeCell ref="G105:I105"/>
    <mergeCell ref="C106:D106"/>
    <mergeCell ref="G106:I106"/>
    <mergeCell ref="C107:D107"/>
    <mergeCell ref="G107:I107"/>
    <mergeCell ref="C108:D108"/>
    <mergeCell ref="G108:I108"/>
    <mergeCell ref="C109:D109"/>
    <mergeCell ref="G109:I109"/>
    <mergeCell ref="C110:D110"/>
    <mergeCell ref="G110:I110"/>
    <mergeCell ref="C111:D111"/>
    <mergeCell ref="G111:I111"/>
    <mergeCell ref="C112:D112"/>
    <mergeCell ref="G112:I112"/>
    <mergeCell ref="C113:D113"/>
    <mergeCell ref="G113:I113"/>
    <mergeCell ref="C114:D114"/>
    <mergeCell ref="G114:I114"/>
    <mergeCell ref="C115:D115"/>
    <mergeCell ref="G115:I115"/>
    <mergeCell ref="C116:D116"/>
    <mergeCell ref="G116:I116"/>
    <mergeCell ref="C129:D129"/>
    <mergeCell ref="G129:I129"/>
    <mergeCell ref="C157:D158"/>
    <mergeCell ref="G136:I136"/>
    <mergeCell ref="C117:D117"/>
    <mergeCell ref="G117:I117"/>
    <mergeCell ref="C118:D118"/>
    <mergeCell ref="G118:I118"/>
    <mergeCell ref="G119:I119"/>
    <mergeCell ref="C155:D155"/>
    <mergeCell ref="G132:I132"/>
    <mergeCell ref="G133:I133"/>
    <mergeCell ref="G135:I135"/>
    <mergeCell ref="G122:I122"/>
    <mergeCell ref="G158:I158"/>
    <mergeCell ref="G126:I126"/>
    <mergeCell ref="G127:I127"/>
    <mergeCell ref="G123:I123"/>
    <mergeCell ref="G125:I125"/>
    <mergeCell ref="G150:I150"/>
    <mergeCell ref="G137:I137"/>
    <mergeCell ref="G138:I138"/>
    <mergeCell ref="G139:I139"/>
    <mergeCell ref="C160:D160"/>
    <mergeCell ref="G160:I160"/>
    <mergeCell ref="C130:D130"/>
    <mergeCell ref="G130:I130"/>
    <mergeCell ref="C131:D131"/>
    <mergeCell ref="G131:I131"/>
    <mergeCell ref="C132:D132"/>
    <mergeCell ref="B160:B163"/>
    <mergeCell ref="G179:I179"/>
    <mergeCell ref="G181:I181"/>
    <mergeCell ref="C179:D183"/>
    <mergeCell ref="G141:I141"/>
    <mergeCell ref="C142:D142"/>
    <mergeCell ref="G142:I142"/>
    <mergeCell ref="G143:I143"/>
    <mergeCell ref="G169:I169"/>
    <mergeCell ref="G170:I170"/>
    <mergeCell ref="G144:I144"/>
    <mergeCell ref="G145:I145"/>
    <mergeCell ref="G146:I146"/>
    <mergeCell ref="C173:D173"/>
    <mergeCell ref="G173:I173"/>
    <mergeCell ref="C168:D168"/>
    <mergeCell ref="G168:I168"/>
    <mergeCell ref="G161:I161"/>
    <mergeCell ref="C161:D161"/>
    <mergeCell ref="G171:I171"/>
    <mergeCell ref="G147:I147"/>
    <mergeCell ref="G148:I148"/>
    <mergeCell ref="G149:I149"/>
    <mergeCell ref="C166:D166"/>
    <mergeCell ref="G166:I166"/>
    <mergeCell ref="G172:I172"/>
    <mergeCell ref="C169:D172"/>
    <mergeCell ref="C143:D150"/>
    <mergeCell ref="G153:I153"/>
    <mergeCell ref="C152:D153"/>
    <mergeCell ref="C233:D233"/>
    <mergeCell ref="G233:I233"/>
    <mergeCell ref="C151:D151"/>
    <mergeCell ref="G151:I151"/>
    <mergeCell ref="G152:I152"/>
    <mergeCell ref="C154:D154"/>
    <mergeCell ref="G154:I154"/>
    <mergeCell ref="G165:I165"/>
    <mergeCell ref="G214:I214"/>
    <mergeCell ref="C214:D218"/>
    <mergeCell ref="G234:I234"/>
    <mergeCell ref="C234:D234"/>
    <mergeCell ref="G155:I155"/>
    <mergeCell ref="C156:D156"/>
    <mergeCell ref="G156:I156"/>
    <mergeCell ref="G157:I157"/>
    <mergeCell ref="G167:I167"/>
    <mergeCell ref="C164:D164"/>
    <mergeCell ref="G164:I164"/>
    <mergeCell ref="C165:D165"/>
    <mergeCell ref="G236:I236"/>
    <mergeCell ref="G248:I248"/>
    <mergeCell ref="C246:D251"/>
    <mergeCell ref="C159:D159"/>
    <mergeCell ref="G159:I159"/>
    <mergeCell ref="C162:D162"/>
    <mergeCell ref="G162:I162"/>
    <mergeCell ref="C163:D163"/>
    <mergeCell ref="G163:I163"/>
    <mergeCell ref="C167:D167"/>
    <mergeCell ref="C174:D174"/>
    <mergeCell ref="G174:I174"/>
    <mergeCell ref="C175:D175"/>
    <mergeCell ref="G175:I175"/>
    <mergeCell ref="C176:D176"/>
    <mergeCell ref="G176:I176"/>
    <mergeCell ref="G180:I180"/>
    <mergeCell ref="G182:I182"/>
    <mergeCell ref="C177:D177"/>
    <mergeCell ref="G177:I177"/>
    <mergeCell ref="C178:D178"/>
    <mergeCell ref="G178:I178"/>
    <mergeCell ref="G183:I183"/>
    <mergeCell ref="C184:D184"/>
    <mergeCell ref="G184:I184"/>
    <mergeCell ref="C185:D185"/>
    <mergeCell ref="G185:I185"/>
    <mergeCell ref="G249:I249"/>
    <mergeCell ref="C186:D186"/>
    <mergeCell ref="G186:I186"/>
    <mergeCell ref="C187:D187"/>
    <mergeCell ref="G187:I187"/>
    <mergeCell ref="C188:D188"/>
    <mergeCell ref="G188:I188"/>
    <mergeCell ref="C189:D189"/>
    <mergeCell ref="G189:I189"/>
    <mergeCell ref="C190:D190"/>
    <mergeCell ref="G190:I190"/>
    <mergeCell ref="C191:D191"/>
    <mergeCell ref="G191:I191"/>
    <mergeCell ref="C192:D192"/>
    <mergeCell ref="G192:I192"/>
    <mergeCell ref="C193:D193"/>
    <mergeCell ref="G193:I193"/>
    <mergeCell ref="C194:D194"/>
    <mergeCell ref="G194:I194"/>
    <mergeCell ref="C195:D195"/>
    <mergeCell ref="G195:I195"/>
    <mergeCell ref="C196:D196"/>
    <mergeCell ref="G196:I196"/>
    <mergeCell ref="C197:D197"/>
    <mergeCell ref="G197:I197"/>
    <mergeCell ref="G199:I199"/>
    <mergeCell ref="C201:D201"/>
    <mergeCell ref="G201:I201"/>
    <mergeCell ref="C202:D202"/>
    <mergeCell ref="G202:I202"/>
    <mergeCell ref="G198:I198"/>
    <mergeCell ref="G200:I200"/>
    <mergeCell ref="C198:D200"/>
    <mergeCell ref="C206:D206"/>
    <mergeCell ref="G206:I206"/>
    <mergeCell ref="C203:D203"/>
    <mergeCell ref="G203:I203"/>
    <mergeCell ref="C204:D204"/>
    <mergeCell ref="G204:I204"/>
    <mergeCell ref="C205:D205"/>
    <mergeCell ref="G205:I205"/>
    <mergeCell ref="G207:I207"/>
    <mergeCell ref="C208:D208"/>
    <mergeCell ref="G208:I208"/>
    <mergeCell ref="C209:D209"/>
    <mergeCell ref="G209:I209"/>
    <mergeCell ref="C210:D210"/>
    <mergeCell ref="G210:I210"/>
    <mergeCell ref="C207:D207"/>
    <mergeCell ref="C211:D211"/>
    <mergeCell ref="G211:I211"/>
    <mergeCell ref="C212:D212"/>
    <mergeCell ref="G212:I212"/>
    <mergeCell ref="C213:D213"/>
    <mergeCell ref="G213:I213"/>
    <mergeCell ref="G215:I215"/>
    <mergeCell ref="G216:I216"/>
    <mergeCell ref="G217:I217"/>
    <mergeCell ref="G218:I218"/>
    <mergeCell ref="C219:D219"/>
    <mergeCell ref="G219:I219"/>
    <mergeCell ref="G220:I220"/>
    <mergeCell ref="C222:D222"/>
    <mergeCell ref="G222:I222"/>
    <mergeCell ref="C223:D223"/>
    <mergeCell ref="G223:I223"/>
    <mergeCell ref="C224:D224"/>
    <mergeCell ref="G224:I224"/>
    <mergeCell ref="G221:I221"/>
    <mergeCell ref="C220:D221"/>
    <mergeCell ref="C225:D225"/>
    <mergeCell ref="G225:I225"/>
    <mergeCell ref="G226:I226"/>
    <mergeCell ref="G228:I228"/>
    <mergeCell ref="C232:D232"/>
    <mergeCell ref="G232:I232"/>
    <mergeCell ref="G227:I227"/>
    <mergeCell ref="C226:D228"/>
    <mergeCell ref="G240:I240"/>
    <mergeCell ref="C241:D241"/>
    <mergeCell ref="C235:D235"/>
    <mergeCell ref="G235:I235"/>
    <mergeCell ref="C229:D229"/>
    <mergeCell ref="G229:I229"/>
    <mergeCell ref="C230:D230"/>
    <mergeCell ref="G230:I230"/>
    <mergeCell ref="C231:D231"/>
    <mergeCell ref="G231:I231"/>
    <mergeCell ref="C245:D245"/>
    <mergeCell ref="G245:I245"/>
    <mergeCell ref="G237:I237"/>
    <mergeCell ref="C238:D238"/>
    <mergeCell ref="G238:I238"/>
    <mergeCell ref="C239:D239"/>
    <mergeCell ref="G239:I239"/>
    <mergeCell ref="C243:D243"/>
    <mergeCell ref="G243:I243"/>
    <mergeCell ref="C240:D240"/>
    <mergeCell ref="B255:F255"/>
    <mergeCell ref="G255:I255"/>
    <mergeCell ref="C253:D253"/>
    <mergeCell ref="G253:I253"/>
    <mergeCell ref="C254:D254"/>
    <mergeCell ref="G241:I241"/>
    <mergeCell ref="C242:D242"/>
    <mergeCell ref="G242:I242"/>
    <mergeCell ref="C244:D244"/>
    <mergeCell ref="G244:I244"/>
    <mergeCell ref="G254:I254"/>
    <mergeCell ref="G246:I246"/>
    <mergeCell ref="G251:I251"/>
    <mergeCell ref="C252:D252"/>
    <mergeCell ref="G252:I252"/>
    <mergeCell ref="G247:I247"/>
    <mergeCell ref="G250:I25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  <headerFooter>
    <oddHeader>&amp;RTabela Nr 1 do sprawozdania Burmistrza Szprotawy z wykonania budżetu Gminy Szprotawa za 2017 rok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 Jadwiga</dc:creator>
  <cp:keywords/>
  <dc:description/>
  <cp:lastModifiedBy>Sztojko Beata</cp:lastModifiedBy>
  <cp:lastPrinted>2018-03-23T09:19:41Z</cp:lastPrinted>
  <dcterms:created xsi:type="dcterms:W3CDTF">2018-03-28T05:10:55Z</dcterms:created>
  <dcterms:modified xsi:type="dcterms:W3CDTF">2018-03-28T05:20:33Z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-1866387163</vt:i4>
  </property>
  <property fmtid="{D5CDD505-2E9C-101B-9397-08002B2CF9AE}" pid="3" name="_NewReviewCycle">
    <vt:lpwstr/>
  </property>
  <property fmtid="{D5CDD505-2E9C-101B-9397-08002B2CF9AE}" pid="4" name="_EmailSubject">
    <vt:lpwstr>Kopia Tab. 1 dochody.xls</vt:lpwstr>
  </property>
  <property fmtid="{D5CDD505-2E9C-101B-9397-08002B2CF9AE}" pid="5" name="_AuthorEmail">
    <vt:lpwstr>j.nowak@szprotawa-um.pl</vt:lpwstr>
  </property>
  <property fmtid="{D5CDD505-2E9C-101B-9397-08002B2CF9AE}" pid="6" name="_AuthorEmailDisplayName">
    <vt:lpwstr>Jadwiga Nowak</vt:lpwstr>
  </property>
  <property fmtid="{D5CDD505-2E9C-101B-9397-08002B2CF9AE}" pid="7" name="_ReviewingToolsShownOnce">
    <vt:lpwstr/>
  </property>
</Properties>
</file>