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855" activeTab="2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definedNames>
    <definedName name="_xlnm._FilterDatabase" localSheetId="1" hidden="1">Arkusz2!$B$4:$AF$65</definedName>
    <definedName name="_xlnm.Print_Titles" localSheetId="0">Arkusz1!$4:$5</definedName>
    <definedName name="_xlnm.Print_Titles" localSheetId="2">Arkusz3!$2:$3</definedName>
  </definedNames>
  <calcPr calcId="145621"/>
</workbook>
</file>

<file path=xl/calcChain.xml><?xml version="1.0" encoding="utf-8"?>
<calcChain xmlns="http://schemas.openxmlformats.org/spreadsheetml/2006/main">
  <c r="D63" i="3" l="1"/>
  <c r="C66" i="3"/>
  <c r="C68" i="3"/>
  <c r="C67" i="3"/>
  <c r="C65" i="3"/>
  <c r="C64" i="3"/>
  <c r="C63" i="3" s="1"/>
  <c r="D58" i="3"/>
  <c r="C62" i="3"/>
  <c r="C61" i="3"/>
  <c r="C60" i="3"/>
  <c r="C59" i="3"/>
  <c r="C58" i="3" s="1"/>
  <c r="D50" i="3"/>
  <c r="E50" i="3"/>
  <c r="F50" i="3"/>
  <c r="G50" i="3"/>
  <c r="H50" i="3"/>
  <c r="I50" i="3"/>
  <c r="J50" i="3"/>
  <c r="K50" i="3"/>
  <c r="C57" i="3"/>
  <c r="C55" i="3"/>
  <c r="C54" i="3"/>
  <c r="C53" i="3"/>
  <c r="C52" i="3"/>
  <c r="C51" i="3"/>
  <c r="D40" i="3"/>
  <c r="E40" i="3"/>
  <c r="F40" i="3"/>
  <c r="G40" i="3"/>
  <c r="H40" i="3"/>
  <c r="I40" i="3"/>
  <c r="J40" i="3"/>
  <c r="C46" i="3"/>
  <c r="C47" i="3"/>
  <c r="C49" i="3"/>
  <c r="D35" i="3"/>
  <c r="C36" i="3"/>
  <c r="C43" i="3"/>
  <c r="C41" i="3"/>
  <c r="C37" i="3"/>
  <c r="I35" i="3"/>
  <c r="I69" i="3" s="1"/>
  <c r="H35" i="3"/>
  <c r="H69" i="3" s="1"/>
  <c r="C31" i="3"/>
  <c r="D32" i="3"/>
  <c r="E32" i="3"/>
  <c r="F32" i="3"/>
  <c r="G32" i="3"/>
  <c r="C34" i="3"/>
  <c r="C32" i="3" s="1"/>
  <c r="D27" i="3"/>
  <c r="C28" i="3"/>
  <c r="C29" i="3"/>
  <c r="D8" i="3"/>
  <c r="E8" i="3"/>
  <c r="F8" i="3"/>
  <c r="G8" i="3"/>
  <c r="J8" i="3"/>
  <c r="J69" i="3" s="1"/>
  <c r="D6" i="3"/>
  <c r="C7" i="3"/>
  <c r="C6" i="3" s="1"/>
  <c r="C26" i="3"/>
  <c r="C25" i="3"/>
  <c r="C24" i="3"/>
  <c r="C22" i="3"/>
  <c r="C21" i="3"/>
  <c r="C20" i="3"/>
  <c r="C19" i="3"/>
  <c r="C18" i="3"/>
  <c r="C15" i="3"/>
  <c r="C14" i="3"/>
  <c r="C13" i="3"/>
  <c r="C12" i="3"/>
  <c r="C11" i="3"/>
  <c r="C10" i="3"/>
  <c r="C9" i="3"/>
  <c r="C5" i="3"/>
  <c r="G69" i="3" l="1"/>
  <c r="C35" i="3"/>
  <c r="C27" i="3"/>
  <c r="C8" i="3"/>
  <c r="C56" i="3"/>
  <c r="C50" i="3" s="1"/>
  <c r="C48" i="3"/>
  <c r="C45" i="3"/>
  <c r="C44" i="3"/>
  <c r="C42" i="3"/>
  <c r="C40" i="3" l="1"/>
  <c r="K40" i="3"/>
  <c r="D38" i="3"/>
  <c r="E38" i="3"/>
  <c r="F38" i="3"/>
  <c r="G38" i="3"/>
  <c r="J38" i="3"/>
  <c r="K38" i="3"/>
  <c r="C38" i="3"/>
  <c r="E35" i="3"/>
  <c r="F35" i="3"/>
  <c r="G35" i="3"/>
  <c r="J35" i="3"/>
  <c r="K35" i="3"/>
  <c r="J32" i="3"/>
  <c r="K32" i="3"/>
  <c r="D30" i="3"/>
  <c r="E30" i="3"/>
  <c r="F30" i="3"/>
  <c r="G30" i="3"/>
  <c r="J30" i="3"/>
  <c r="K30" i="3"/>
  <c r="C30" i="3"/>
  <c r="E27" i="3"/>
  <c r="F27" i="3"/>
  <c r="G27" i="3"/>
  <c r="J27" i="3"/>
  <c r="K27" i="3"/>
  <c r="E6" i="3"/>
  <c r="F6" i="3"/>
  <c r="G6" i="3"/>
  <c r="K8" i="3"/>
  <c r="K6" i="3" s="1"/>
  <c r="D4" i="3"/>
  <c r="D69" i="3" s="1"/>
  <c r="E4" i="3"/>
  <c r="F4" i="3"/>
  <c r="G4" i="3"/>
  <c r="J4" i="3"/>
  <c r="K4" i="3"/>
  <c r="C4" i="3"/>
  <c r="C69" i="3" s="1"/>
  <c r="F87" i="1"/>
  <c r="G87" i="1"/>
  <c r="H87" i="1"/>
  <c r="I87" i="1"/>
  <c r="J87" i="1"/>
  <c r="K87" i="1"/>
  <c r="E87" i="1"/>
  <c r="F71" i="1"/>
  <c r="G71" i="1"/>
  <c r="H71" i="1"/>
  <c r="I71" i="1"/>
  <c r="J71" i="1"/>
  <c r="K71" i="1"/>
  <c r="E71" i="1"/>
  <c r="F61" i="1"/>
  <c r="G61" i="1"/>
  <c r="H61" i="1"/>
  <c r="I61" i="1"/>
  <c r="J61" i="1"/>
  <c r="K61" i="1"/>
  <c r="E61" i="1"/>
  <c r="F58" i="1"/>
  <c r="G58" i="1"/>
  <c r="H58" i="1"/>
  <c r="I58" i="1"/>
  <c r="J58" i="1"/>
  <c r="K58" i="1"/>
  <c r="E58" i="1"/>
  <c r="F44" i="1"/>
  <c r="G44" i="1"/>
  <c r="H44" i="1"/>
  <c r="I44" i="1"/>
  <c r="J44" i="1"/>
  <c r="K44" i="1"/>
  <c r="E44" i="1"/>
  <c r="F42" i="1"/>
  <c r="G42" i="1"/>
  <c r="H42" i="1"/>
  <c r="I42" i="1"/>
  <c r="J42" i="1"/>
  <c r="K42" i="1"/>
  <c r="E42" i="1"/>
  <c r="K6" i="1"/>
  <c r="K8" i="1"/>
  <c r="K27" i="1"/>
  <c r="K29" i="1"/>
  <c r="K32" i="1"/>
  <c r="K34" i="1"/>
  <c r="K38" i="1"/>
  <c r="F38" i="1"/>
  <c r="G38" i="1"/>
  <c r="H38" i="1"/>
  <c r="I38" i="1"/>
  <c r="J38" i="1"/>
  <c r="E38" i="1"/>
  <c r="F34" i="1"/>
  <c r="G34" i="1"/>
  <c r="H34" i="1"/>
  <c r="I34" i="1"/>
  <c r="J34" i="1"/>
  <c r="E34" i="1"/>
  <c r="F32" i="1"/>
  <c r="G32" i="1"/>
  <c r="H32" i="1"/>
  <c r="I32" i="1"/>
  <c r="J32" i="1"/>
  <c r="E32" i="1"/>
  <c r="F29" i="1"/>
  <c r="G29" i="1"/>
  <c r="H29" i="1"/>
  <c r="I29" i="1"/>
  <c r="J29" i="1"/>
  <c r="E29" i="1"/>
  <c r="F27" i="1"/>
  <c r="G27" i="1"/>
  <c r="H27" i="1"/>
  <c r="I27" i="1"/>
  <c r="J27" i="1"/>
  <c r="E27" i="1"/>
  <c r="D27" i="1"/>
  <c r="F8" i="1"/>
  <c r="G8" i="1"/>
  <c r="H8" i="1"/>
  <c r="I8" i="1"/>
  <c r="J8" i="1"/>
  <c r="E8" i="1"/>
  <c r="G6" i="1"/>
  <c r="H6" i="1"/>
  <c r="I6" i="1"/>
  <c r="J6" i="1"/>
  <c r="F6" i="1"/>
  <c r="E6" i="1"/>
  <c r="D38" i="1"/>
  <c r="D42" i="1"/>
  <c r="J89" i="1" l="1"/>
  <c r="E89" i="1"/>
  <c r="I89" i="1"/>
  <c r="F89" i="1"/>
  <c r="G89" i="1"/>
  <c r="H89" i="1"/>
  <c r="K89" i="1"/>
  <c r="D32" i="1"/>
  <c r="D87" i="1"/>
  <c r="D61" i="1"/>
  <c r="D58" i="1"/>
  <c r="D44" i="1"/>
  <c r="D29" i="1"/>
  <c r="D8" i="1"/>
  <c r="D6" i="1"/>
  <c r="D85" i="1" l="1"/>
  <c r="D71" i="1" s="1"/>
  <c r="D37" i="1"/>
  <c r="D34" i="1" s="1"/>
  <c r="D89" i="1" l="1"/>
  <c r="E58" i="3"/>
  <c r="F58" i="3"/>
  <c r="G58" i="3"/>
  <c r="H58" i="3"/>
  <c r="I58" i="3"/>
  <c r="J58" i="3"/>
  <c r="K58" i="3"/>
</calcChain>
</file>

<file path=xl/comments1.xml><?xml version="1.0" encoding="utf-8"?>
<comments xmlns="http://schemas.openxmlformats.org/spreadsheetml/2006/main">
  <authors>
    <author>Nowak Jadwiga</author>
  </authors>
  <commentList>
    <comment ref="D39" authorId="0">
      <text>
        <r>
          <rPr>
            <b/>
            <sz val="9"/>
            <color indexed="81"/>
            <rFont val="Tahoma"/>
            <family val="2"/>
            <charset val="238"/>
          </rPr>
          <t>Nowak Jadwiga:</t>
        </r>
        <r>
          <rPr>
            <sz val="9"/>
            <color indexed="81"/>
            <rFont val="Tahoma"/>
            <family val="2"/>
            <charset val="238"/>
          </rPr>
          <t xml:space="preserve">
budżet państwa
</t>
        </r>
      </text>
    </comment>
  </commentList>
</comments>
</file>

<file path=xl/sharedStrings.xml><?xml version="1.0" encoding="utf-8"?>
<sst xmlns="http://schemas.openxmlformats.org/spreadsheetml/2006/main" count="383" uniqueCount="214">
  <si>
    <t>010</t>
  </si>
  <si>
    <t>Odwodnienie terenów na terenie gminy</t>
  </si>
  <si>
    <t>Modernizacja dróg gminnych na terenie gminy Szprotawa</t>
  </si>
  <si>
    <t>Modernizacja dróg gminnych na terenie gminy Szprotawa - rozbudowa sygnalizacji świetlnej</t>
  </si>
  <si>
    <t>Modernizacja dróg gminnych na terenie gminy Szprotawa - droga przy bloku nr 14 na os. Słonecznym</t>
  </si>
  <si>
    <t>Modernizacja dróg gminnych na terenie gminy Szprotawa - ul. Kwiatowa</t>
  </si>
  <si>
    <t>Modernizacja dróg gminnych na terenie gminy Szprotawa - ul. Paderewskiego</t>
  </si>
  <si>
    <t>Modernizacja dróg gminnych na terenie gminy Szprotawa - ul. Krótka</t>
  </si>
  <si>
    <t>Modernizacja dróg gminnych na terenie gminy Szprotawa - ul. Sikorskiego</t>
  </si>
  <si>
    <t>Modernizacja dróg gminnych na terenie gminy Szprotawa - ul. Wyspiańskiego</t>
  </si>
  <si>
    <t>Modernizacja dróg gminnych na terenie gminy Szprotawa - ul. Dąbrowskiego</t>
  </si>
  <si>
    <t>Modernizacja dróg gminnych na terenie gminy Szprotawa - ul. Krasińskiego</t>
  </si>
  <si>
    <t>Modernizacja dróg gminnych na terenie gminy Szprotawa - ul. Zeromskiego</t>
  </si>
  <si>
    <t>Przebudowa dróg gminnych  - dokumentacje projektowe</t>
  </si>
  <si>
    <t>Przebudowa ulicy Szewskiej i Końcowej w Lesznie Górnym</t>
  </si>
  <si>
    <t>Budowa ścieżek rowerowych na terenie gminy - Szprotawa Kartowice Pasterzowice</t>
  </si>
  <si>
    <t xml:space="preserve">Budowa odwodnienia ulic na terenie gminy </t>
  </si>
  <si>
    <t>Przebudowa skrzyżowania ulic Kościuszki, Młynarskiej, Sienkiewicza, Głogowskiej i Kochanowskiego</t>
  </si>
  <si>
    <t>600</t>
  </si>
  <si>
    <t>Zakup i montaż wiat przystankowych</t>
  </si>
  <si>
    <t>Budżet obywatelski zakup i montaż wiat przystankowych w miejscowści Henryków</t>
  </si>
  <si>
    <t>Rewitalizacja - budowa systemu informacji turystycznej</t>
  </si>
  <si>
    <t>630</t>
  </si>
  <si>
    <t>Kupno nieruchomości gruntowej od osoby fizycznej</t>
  </si>
  <si>
    <t>Wniesienie wkładów pieniężnych do spółki RTBS</t>
  </si>
  <si>
    <t>700</t>
  </si>
  <si>
    <t>Zakup samochodu pożarniczego</t>
  </si>
  <si>
    <t>Dotacja dla Państwowej Straży Pożarnej</t>
  </si>
  <si>
    <t>754</t>
  </si>
  <si>
    <t>Modernizacja remiz OSP na terenie gminy</t>
  </si>
  <si>
    <t>Rezerwa celowa na inwestycje</t>
  </si>
  <si>
    <t>Modernizacja budynku Szkół przy Pl. Ewangelickim w Szprotawie dz. nr 372</t>
  </si>
  <si>
    <t>Termomodernizacje obiektów oświatowych - Gimnazja</t>
  </si>
  <si>
    <t>Termomodernizacje obiektów oświatowych - Szkoły Podstawowe</t>
  </si>
  <si>
    <t>Termomodernizacje obiektów oświatowych - Przedszkola</t>
  </si>
  <si>
    <t>Budżet obywatelski - wyłożenie sztucznej trawy na placu zabaw przy Zespole Szkół Nr 1 w Szprotawie ul. Krasińskiego</t>
  </si>
  <si>
    <t>Budżet obywatelski - wykonanie monitoringu w Szkole w Siecieborzycach</t>
  </si>
  <si>
    <t>Modernizacja obiektów oświatowych - modernizacja instalacji elektrycznej oraz wykonanie sieci hydrantowej w SP Siecieborzyce</t>
  </si>
  <si>
    <t>Modernizacja obiektów oświatowych - modernizacja instalacji elektrycznej oraz wykonanie sieci hydrantowej w SP Długie</t>
  </si>
  <si>
    <t>Modernizacja obiektów oświatowych - dostosowanie oddziałów przedszkolnych do wymogów p.poż. SP Wiechlice</t>
  </si>
  <si>
    <t>Modernizacja obiektów oświatowych - dostosowanie oddziałów przedszkolnych do wymogów p.poż. SP Wiechlice filia Leszno Górne</t>
  </si>
  <si>
    <t>Modernizacja obiektów oświatowych - dostosowanie oddziałów przedszkolnych do wymogów p.poż. SP Wiechlice filia Długie</t>
  </si>
  <si>
    <t>Modernizacja obiektów oświatowych - dostosowanie oddziałów przedszkolnych do wymogów p.poż. SP Wiechlice filia Siecieborzyce</t>
  </si>
  <si>
    <t>801</t>
  </si>
  <si>
    <t>Wydatki na zakupy inwestycyjne</t>
  </si>
  <si>
    <t>Utworzenie Zakładu Aktywizacji Zawodowej - adaptacja budynku po ZOL na ZAZ</t>
  </si>
  <si>
    <t>Utworzenie Zakładu Aktywizacji Zawodowej -zakup wyposażenia</t>
  </si>
  <si>
    <t>853</t>
  </si>
  <si>
    <t xml:space="preserve">Rewitalizacja - Uzbrojenie terenów inwestycyjnych </t>
  </si>
  <si>
    <t xml:space="preserve">Modernizacja oświetlenia ulicznego </t>
  </si>
  <si>
    <t>Zakup i montaż urządzeń placów zabaw</t>
  </si>
  <si>
    <t>Sieraków  modernizacja placów zabaw</t>
  </si>
  <si>
    <t>Budżet obywatelski - budowa kontenerowej szatni przy boisku sportowym  w Dzikowicach</t>
  </si>
  <si>
    <t>Budzet obywatelski - wykonanie oświetlenia ulicznego pomiedzy ul. I Armii i Odrodzenia</t>
  </si>
  <si>
    <t>Budżet obywatelski - utworzenie ścieżki biegowej, spacerowej i rowerowej wzdłuż Parku Słowiańskiego</t>
  </si>
  <si>
    <t>Budowa siłowni zewnętrznej w parku przy ul. 3-go Maja</t>
  </si>
  <si>
    <t>Modernizacja fonatanny przy ul. Traugutta i Rynek - wykonanie obiegów zamkniętych</t>
  </si>
  <si>
    <t>900</t>
  </si>
  <si>
    <t>Dzikowice modernizacja świetlicy wiejskiej</t>
  </si>
  <si>
    <t>Pasterzowice modernizacja świetlicy wiejskiej</t>
  </si>
  <si>
    <t>Przebudowa budynku przy Sali wiejskiej w Dzikowicach</t>
  </si>
  <si>
    <t>Henryków modernizacja świetlicy wiejskiej</t>
  </si>
  <si>
    <t>Modernizacja świetlic wiejskich - wymiana instalacji elektrycznej wraz z malowaniem w Sicieborzycach</t>
  </si>
  <si>
    <t>Modernizacja świetlic wiejskich - budowa instalacji CO w Wiechlicach wraz z malowaniem</t>
  </si>
  <si>
    <t>Modernizacja świetlic wiejskich - budowa instalacji CO w Pasterzowicach</t>
  </si>
  <si>
    <t>Modernizacja świetlic wiejskich - budowa odwodnienia na terenie świetlicy w Borowinie</t>
  </si>
  <si>
    <t>Budżet obywatelski - wykonanie elewacji budynku i parkingu przy swietlicy wiejskiej w Witkowie</t>
  </si>
  <si>
    <t>Kartowice modernizacja świetlicy wiejskiej</t>
  </si>
  <si>
    <t>Leszno Dolne modernizacja świetlicy wiejskiej</t>
  </si>
  <si>
    <t>Siecieborzyce modernizacja świetlicy wiejskiej</t>
  </si>
  <si>
    <t>Wiechlice modernizacja świetlicy wiejskiej</t>
  </si>
  <si>
    <t>921</t>
  </si>
  <si>
    <t>Rewitalizacja - Adaptacja wieży ciśnień na muzeum</t>
  </si>
  <si>
    <t>Inwestycje związane z ochroną zabytków</t>
  </si>
  <si>
    <t>Dziećmiarowice  budowa boiska do piłki siatkowej</t>
  </si>
  <si>
    <t xml:space="preserve"> </t>
  </si>
  <si>
    <t>Rolnictwo i łowiectwo</t>
  </si>
  <si>
    <t>Transport i łączność</t>
  </si>
  <si>
    <t>Turystyka</t>
  </si>
  <si>
    <t>Gospodarka mieszkaniowa</t>
  </si>
  <si>
    <t>Bezpieczeństwo publicze i ochrona przeciwpożarowa</t>
  </si>
  <si>
    <t>Oświata i wychowanie</t>
  </si>
  <si>
    <t>Pozostałe zadania w zakresie polityki społecznej</t>
  </si>
  <si>
    <t>Gospodarka komunalna i ochrona środowiska</t>
  </si>
  <si>
    <t>Kultura i ochrona dziedzictwa narodowego</t>
  </si>
  <si>
    <t>926</t>
  </si>
  <si>
    <t>Kultura fizyczna</t>
  </si>
  <si>
    <t>710</t>
  </si>
  <si>
    <t>Działalność usługowa</t>
  </si>
  <si>
    <t>Budżet obywatelski - doprowadzenie energii elektrycznej do kaplicy, wykonanie oświetlenia cmentarza oraz drugiego ujecia wody w Dzikowicach</t>
  </si>
  <si>
    <t>750</t>
  </si>
  <si>
    <t>Administracja publiczna</t>
  </si>
  <si>
    <t>Wyposażenie biur</t>
  </si>
  <si>
    <t>Informatyzacja Urzędu Miejskiego</t>
  </si>
  <si>
    <t>Zakup zintegrowanego oprogramowania "Ratusz"</t>
  </si>
  <si>
    <t>Razem wydaki majątkowe:</t>
  </si>
  <si>
    <t>Dział</t>
  </si>
  <si>
    <t>Treść</t>
  </si>
  <si>
    <t>Plan 2016 r.</t>
  </si>
  <si>
    <t>758</t>
  </si>
  <si>
    <t>Różne rozliczenia</t>
  </si>
  <si>
    <t>w tym:</t>
  </si>
  <si>
    <t>§6050</t>
  </si>
  <si>
    <t>§6057</t>
  </si>
  <si>
    <t>§6059</t>
  </si>
  <si>
    <t>§6060</t>
  </si>
  <si>
    <t>§6010</t>
  </si>
  <si>
    <t>§6170</t>
  </si>
  <si>
    <t>§6800</t>
  </si>
  <si>
    <t>Wydatki inwestycyjne Gminy Szprotawy na 2016 rok</t>
  </si>
  <si>
    <t>Modernizacja Monitoringu Miejskiego</t>
  </si>
  <si>
    <t>6060</t>
  </si>
  <si>
    <t>dotacja dla OSP - zakup sprzętu i umundurowania</t>
  </si>
  <si>
    <t>6170</t>
  </si>
  <si>
    <t>Modernizacja dróg gminnych</t>
  </si>
  <si>
    <t>6050</t>
  </si>
  <si>
    <t>Modernizacja drógi gminnej - ul. 1-go Maja</t>
  </si>
  <si>
    <t>Modernizacja drógi gminnej - ul. Asnyka</t>
  </si>
  <si>
    <t>Modernizacja drógi gminnej - ul. Kilinskiego</t>
  </si>
  <si>
    <t xml:space="preserve">Modernizacja budynku szpitala </t>
  </si>
  <si>
    <t>Budowa dróg rowerowych na terenie gminy - Szprotawa  Pasterzowice</t>
  </si>
  <si>
    <t xml:space="preserve">Fundusz sołecki Bobrowice - wykonanie klimatyzacji w świetlicy </t>
  </si>
  <si>
    <t>Fundusz sołecki Bobrowice -adaptacja garaży na magazynki świetlicy</t>
  </si>
  <si>
    <t xml:space="preserve">Fundusz sołecki Borowina - wykonanie klimatyzacji w świetlicy </t>
  </si>
  <si>
    <t>Fundusz sołecki Długie - wymiana okien w świetlicy w Długie</t>
  </si>
  <si>
    <t>Fundusz sołecki Henryków - wykonanie elewacji ściany frontowej  świetlicy w Henrykowie</t>
  </si>
  <si>
    <t>Fundusz sołecki Kartowice- budowa sanitariatu w świetlicy w Kartowicach</t>
  </si>
  <si>
    <t>Fundusz sołecki Leszno Dolne - dobudowa sanitariatu - etap II</t>
  </si>
  <si>
    <t>Fundusz sołecki Siecieborzyce - wykonanie klimatyzacji zaplecza świetlicy</t>
  </si>
  <si>
    <t>Fundusz sołecki Wiechlicach - wykonanie meblowej zabudowy w kuchni w świetlicy</t>
  </si>
  <si>
    <t xml:space="preserve">Fundusz sołecki  Witków - wykonanie klimatyzacji w świetlicy </t>
  </si>
  <si>
    <t>Fundusz sołecki Długie - budowa aneksu sanitarnego w remizie w Długiem</t>
  </si>
  <si>
    <t>Fundusz sołecki Witków- montaż nagrzewnicy w remizie</t>
  </si>
  <si>
    <t>Fundusz sołecki Wiechlice- położenie wykładziny w  Szkołe Podstawowej w Wiechlicach</t>
  </si>
  <si>
    <t>Budowa przedszkola przy ul. Waszyngtona</t>
  </si>
  <si>
    <t>6057</t>
  </si>
  <si>
    <t>6059</t>
  </si>
  <si>
    <t>Przebudowa z rozbudową dawnego klasztoru Magdalenekprzy pl. Koscielnym 2 w Szprotawie na Centrum Aktywnosci Społecznej</t>
  </si>
  <si>
    <t>Modernizacja Szprotawskiego Domu Kultury</t>
  </si>
  <si>
    <t>6229</t>
  </si>
  <si>
    <t>Fundusz sołecki Długie- wykonanie monitoringu we wsi Długie</t>
  </si>
  <si>
    <t>Fundusz sołecki Dziećmiarowice- modernizacja dróg bocznych we wsi Dziećmiarowice</t>
  </si>
  <si>
    <t>Fundusz sołecki Siecieborzyce - modernizacja dróg bocznych we wsi Siecieborzyce</t>
  </si>
  <si>
    <t>Fundusz sołecki Pasterzowice - wykonanie boiska z nawierzchnią syntetyczną we wsi Pasterzowice</t>
  </si>
  <si>
    <t>Budżet obywatelski - modernizacja kładki na rzece Bóbr</t>
  </si>
  <si>
    <t>Budżet obywatelski - wykonanie oświetlenia ulicznego przy placu zabaw we wsi Szprotawka</t>
  </si>
  <si>
    <t>Budżet obywatelski - budowa parkingu przy ZS w Wiechlicach</t>
  </si>
  <si>
    <t>Budżet obywatelski - budowa parkingu przy ul. Brzozowej w Wiechlicach</t>
  </si>
  <si>
    <t>Budowa chodnika w miejscowości Siecieborzyce</t>
  </si>
  <si>
    <t xml:space="preserve">Modernizacja placu przed budynkiem ZS 1 przy pl. Kościelnym </t>
  </si>
  <si>
    <t>Modernizacja instalacji elektrycznej w ZS Wiechlice filia Leszno Górne</t>
  </si>
  <si>
    <t>Modernizacja instalacji elektrycznej w ZS Wiechlice filia Siecieborzyce</t>
  </si>
  <si>
    <t xml:space="preserve">Modernizacja przedszkoli </t>
  </si>
  <si>
    <t>Modernizacja Szkół Podstawowoych</t>
  </si>
  <si>
    <t>Modernizacja nakazów</t>
  </si>
  <si>
    <t>Modernizacja cmentarzy komunalnych</t>
  </si>
  <si>
    <t xml:space="preserve">Modernizacja zasobu mieszkaniowego Gminy </t>
  </si>
  <si>
    <t>Rezerwa celowa na wydatki majątkowe</t>
  </si>
  <si>
    <t>6800</t>
  </si>
  <si>
    <t>Fundusz Sołecki Leszno Dolne</t>
  </si>
  <si>
    <t>Fundusz Sołecki Leszno Górne</t>
  </si>
  <si>
    <t>Fundusz Sołecki Siecieborzyce</t>
  </si>
  <si>
    <t>Fundusz Sołecki Szprotawka</t>
  </si>
  <si>
    <t>Fundusz Sołecki Wiechlice</t>
  </si>
  <si>
    <t>Plan 2017 r.</t>
  </si>
  <si>
    <t>Odwodnienie gruntów na terenie gminy</t>
  </si>
  <si>
    <t>§6300</t>
  </si>
  <si>
    <t xml:space="preserve">Modernizacja zasobu mieszkaniowego </t>
  </si>
  <si>
    <t>Budżet obywatelski - wykonaie centralnego ogrzewania w remizie OSP w Lesznie Górnym</t>
  </si>
  <si>
    <t>Termomodernizacja przedszkola przy ul. Rolnej w Szprotawie</t>
  </si>
  <si>
    <t>Uzbrojenie terenów inwestycyjnych</t>
  </si>
  <si>
    <t>Fundusz sołecki</t>
  </si>
  <si>
    <t xml:space="preserve">Plan 2018 r. </t>
  </si>
  <si>
    <t>Wydatki inwestycyjne Gminy Szprotawa na 2019 rok</t>
  </si>
  <si>
    <t>Razem wydatki inwestycyjne na 2019 r.</t>
  </si>
  <si>
    <t>Budowa nawierzchni ul. Kasprzaka w Szprotawie</t>
  </si>
  <si>
    <t>Modernizacja nawierzchni ul. Legnickiej w Szprotawie II etap</t>
  </si>
  <si>
    <t>Modernizacja ul Różanej w Szprotawie</t>
  </si>
  <si>
    <t>Modernizacja ul. Porzeczkowej w Szprotawie I etap</t>
  </si>
  <si>
    <t>Modernizacja parkingu przy ul. Lippowej II etap</t>
  </si>
  <si>
    <t>Modernizacja drogi we wsi Henryków II etap</t>
  </si>
  <si>
    <t>Modernizacja podwórka przy ul. Młynarskiej 23 i 23 A w Szprotawie</t>
  </si>
  <si>
    <t>Modernizacja nawierzchni ul. Krótkiej</t>
  </si>
  <si>
    <t>Modernizacja ul. Dąbrowskiego</t>
  </si>
  <si>
    <t>Modernizacja nawierzchni ul. Sikorskiego I etap</t>
  </si>
  <si>
    <t>Dofinansowanie dla Starostwa Powiatowego na drogę Rudawica-Szprotawa</t>
  </si>
  <si>
    <t>Budowa ścieżki rowerowej Szprotawa-Pasterzowice</t>
  </si>
  <si>
    <t>Wykup gruntu pod chodnik przy ul. Kościuszki i na poszerzenie ul. Robotniczej</t>
  </si>
  <si>
    <t>Modernizacja ścieżki rowerowej przez miasto</t>
  </si>
  <si>
    <t>Budżet obywatelski - wymiana nawierchni wokół Biblioteki Publicznej w Szprotawie</t>
  </si>
  <si>
    <t>500</t>
  </si>
  <si>
    <t>Handel</t>
  </si>
  <si>
    <t>Modernizacja targowiska miejskiego</t>
  </si>
  <si>
    <t>Modernizacja budynku szpitala- budowa Sali operacyjnej i dachu</t>
  </si>
  <si>
    <t>Wyposażenie biur Urzędu Miejskiego</t>
  </si>
  <si>
    <t>§6067</t>
  </si>
  <si>
    <t>§6069</t>
  </si>
  <si>
    <t>Wymiana podłogi w korytarzach budynku A w SP2</t>
  </si>
  <si>
    <t>Budowa hali sportowej przy SP w Wiechlicach</t>
  </si>
  <si>
    <t>Modernizacja szkół</t>
  </si>
  <si>
    <t>Modernizacja przedszkoli</t>
  </si>
  <si>
    <t>Modernizacja Sali i boiska w SP 2 w Szprotawie</t>
  </si>
  <si>
    <t>Budowa boiska wielofunkcyjnego przy SP 1 w Szprotawie</t>
  </si>
  <si>
    <t>Budżet obywatelski- przebudowa monitoringu wizyjnego SP Wiechlice</t>
  </si>
  <si>
    <t>Zakup samochodu dostawczego- prace interwencyjne i roboty publiczne</t>
  </si>
  <si>
    <t>Modernizacja oświetlenia ulicznego</t>
  </si>
  <si>
    <t>Budżet Obywatelski- budowa boiska piłkarskiego we wsi Witków Etap I</t>
  </si>
  <si>
    <t>Budżet Obywatelski- budowa strefy rekreacyjno-sportowej przy ul. Orzeszkowej w Szprotawie</t>
  </si>
  <si>
    <t>Modernizacja budynku ratusza I etap (dziedziniec i dach)</t>
  </si>
  <si>
    <t>Modernizacja świetlic wiejskich</t>
  </si>
  <si>
    <t>Wiercenie studni stadion Szprotawa</t>
  </si>
  <si>
    <t>Budowa szatni na boisku w Dzikowicach</t>
  </si>
  <si>
    <t>Modernizacja basenu miejskiego</t>
  </si>
  <si>
    <t>Modernizacja stadionu miejskiego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</si>
</sst>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_z_ł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63"/>
      <name val="Calibri"/>
      <family val="2"/>
      <charset val="238"/>
    </font>
    <font>
      <b/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0" fontId="4" fillId="0" borderId="0"/>
    <xf numFmtId="4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9" fontId="9" fillId="0" borderId="1" xfId="10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vertical="center" wrapText="1"/>
    </xf>
    <xf numFmtId="4" fontId="10" fillId="0" borderId="1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" fontId="8" fillId="2" borderId="1" xfId="3" applyNumberFormat="1" applyFont="1" applyFill="1" applyBorder="1" applyAlignment="1">
      <alignment vertical="center" wrapText="1"/>
    </xf>
    <xf numFmtId="49" fontId="9" fillId="0" borderId="1" xfId="8" applyNumberFormat="1" applyFont="1" applyFill="1" applyBorder="1" applyAlignment="1" applyProtection="1">
      <alignment vertical="center" wrapText="1" readingOrder="1"/>
      <protection locked="0"/>
    </xf>
    <xf numFmtId="4" fontId="9" fillId="0" borderId="1" xfId="22" applyNumberFormat="1" applyFont="1" applyFill="1" applyBorder="1" applyAlignment="1">
      <alignment vertical="center"/>
    </xf>
    <xf numFmtId="49" fontId="9" fillId="0" borderId="1" xfId="10" applyNumberFormat="1" applyFont="1" applyFill="1" applyBorder="1" applyAlignment="1">
      <alignment vertical="center" wrapText="1"/>
    </xf>
    <xf numFmtId="49" fontId="9" fillId="0" borderId="1" xfId="11" applyNumberFormat="1" applyFont="1" applyFill="1" applyBorder="1" applyAlignment="1">
      <alignment vertical="center" wrapText="1"/>
    </xf>
    <xf numFmtId="49" fontId="9" fillId="0" borderId="1" xfId="18" applyNumberFormat="1" applyFont="1" applyFill="1" applyBorder="1" applyAlignment="1">
      <alignment vertical="center"/>
    </xf>
    <xf numFmtId="49" fontId="9" fillId="0" borderId="1" xfId="12" applyNumberFormat="1" applyFont="1" applyFill="1" applyBorder="1" applyAlignment="1">
      <alignment vertical="center" wrapText="1"/>
    </xf>
    <xf numFmtId="4" fontId="9" fillId="0" borderId="1" xfId="26" applyNumberFormat="1" applyFont="1" applyFill="1" applyBorder="1" applyAlignment="1">
      <alignment vertical="center"/>
    </xf>
    <xf numFmtId="49" fontId="11" fillId="2" borderId="1" xfId="12" applyNumberFormat="1" applyFont="1" applyFill="1" applyBorder="1" applyAlignment="1">
      <alignment vertical="center" wrapText="1"/>
    </xf>
    <xf numFmtId="4" fontId="11" fillId="2" borderId="1" xfId="12" applyNumberFormat="1" applyFont="1" applyFill="1" applyBorder="1" applyAlignment="1">
      <alignment vertical="center" wrapText="1"/>
    </xf>
    <xf numFmtId="4" fontId="9" fillId="0" borderId="1" xfId="32" applyNumberFormat="1" applyFont="1" applyFill="1" applyBorder="1" applyAlignment="1">
      <alignment vertical="center"/>
    </xf>
    <xf numFmtId="49" fontId="9" fillId="0" borderId="1" xfId="38" applyNumberFormat="1" applyFont="1" applyFill="1" applyBorder="1" applyAlignment="1">
      <alignment vertical="center" wrapText="1" readingOrder="2"/>
    </xf>
    <xf numFmtId="4" fontId="9" fillId="0" borderId="1" xfId="44" applyNumberFormat="1" applyFont="1" applyFill="1" applyBorder="1" applyAlignment="1">
      <alignment vertical="center"/>
    </xf>
    <xf numFmtId="49" fontId="11" fillId="2" borderId="1" xfId="11" applyNumberFormat="1" applyFont="1" applyFill="1" applyBorder="1" applyAlignment="1" applyProtection="1">
      <alignment vertical="center" wrapText="1"/>
      <protection locked="0"/>
    </xf>
    <xf numFmtId="4" fontId="11" fillId="2" borderId="1" xfId="44" applyNumberFormat="1" applyFont="1" applyFill="1" applyBorder="1" applyAlignment="1">
      <alignment vertical="center"/>
    </xf>
    <xf numFmtId="49" fontId="9" fillId="0" borderId="1" xfId="4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2" applyNumberFormat="1" applyFont="1" applyFill="1" applyBorder="1" applyAlignment="1">
      <alignment horizontal="left" wrapText="1"/>
    </xf>
    <xf numFmtId="4" fontId="10" fillId="0" borderId="1" xfId="0" applyNumberFormat="1" applyFont="1" applyBorder="1"/>
    <xf numFmtId="49" fontId="9" fillId="0" borderId="1" xfId="9" applyNumberFormat="1" applyFont="1" applyFill="1" applyBorder="1" applyAlignment="1" applyProtection="1">
      <alignment horizontal="left" wrapText="1" readingOrder="2"/>
      <protection locked="0"/>
    </xf>
    <xf numFmtId="49" fontId="9" fillId="0" borderId="1" xfId="0" applyNumberFormat="1" applyFont="1" applyFill="1" applyBorder="1" applyAlignment="1">
      <alignment vertical="top" wrapText="1" readingOrder="1"/>
    </xf>
    <xf numFmtId="49" fontId="9" fillId="0" borderId="1" xfId="47" applyNumberFormat="1" applyFont="1" applyFill="1" applyBorder="1" applyAlignment="1" applyProtection="1">
      <alignment vertical="center" wrapText="1"/>
      <protection locked="0"/>
    </xf>
    <xf numFmtId="4" fontId="9" fillId="0" borderId="1" xfId="53" applyNumberFormat="1" applyFont="1" applyFill="1" applyBorder="1" applyAlignment="1">
      <alignment vertical="center"/>
    </xf>
    <xf numFmtId="49" fontId="9" fillId="0" borderId="1" xfId="61" applyNumberFormat="1" applyFont="1" applyFill="1" applyBorder="1" applyAlignment="1">
      <alignment vertical="center" wrapText="1"/>
    </xf>
    <xf numFmtId="4" fontId="9" fillId="0" borderId="1" xfId="67" applyNumberFormat="1" applyFont="1" applyFill="1" applyBorder="1" applyAlignment="1">
      <alignment vertical="center"/>
    </xf>
    <xf numFmtId="49" fontId="11" fillId="2" borderId="1" xfId="61" applyNumberFormat="1" applyFont="1" applyFill="1" applyBorder="1" applyAlignment="1">
      <alignment vertical="center" wrapText="1"/>
    </xf>
    <xf numFmtId="4" fontId="11" fillId="2" borderId="1" xfId="61" applyNumberFormat="1" applyFont="1" applyFill="1" applyBorder="1" applyAlignment="1">
      <alignment vertical="center" wrapText="1"/>
    </xf>
    <xf numFmtId="49" fontId="9" fillId="0" borderId="1" xfId="8" applyNumberFormat="1" applyFont="1" applyFill="1" applyBorder="1" applyAlignment="1" applyProtection="1">
      <alignment vertical="center" wrapText="1"/>
      <protection locked="0"/>
    </xf>
    <xf numFmtId="4" fontId="9" fillId="0" borderId="1" xfId="75" applyNumberFormat="1" applyFont="1" applyFill="1" applyBorder="1" applyAlignment="1">
      <alignment vertical="center"/>
    </xf>
    <xf numFmtId="0" fontId="9" fillId="0" borderId="1" xfId="12" applyFont="1" applyFill="1" applyBorder="1" applyAlignment="1">
      <alignment vertical="center" wrapText="1"/>
    </xf>
    <xf numFmtId="49" fontId="9" fillId="0" borderId="1" xfId="2" applyNumberFormat="1" applyFont="1" applyFill="1" applyBorder="1" applyAlignment="1" applyProtection="1">
      <alignment vertical="center" wrapText="1"/>
    </xf>
    <xf numFmtId="4" fontId="9" fillId="0" borderId="1" xfId="83" applyNumberFormat="1" applyFont="1" applyFill="1" applyBorder="1" applyAlignment="1">
      <alignment vertical="center"/>
    </xf>
    <xf numFmtId="49" fontId="11" fillId="2" borderId="1" xfId="2" applyNumberFormat="1" applyFont="1" applyFill="1" applyBorder="1" applyAlignment="1" applyProtection="1">
      <alignment vertical="center" wrapText="1"/>
    </xf>
    <xf numFmtId="4" fontId="11" fillId="2" borderId="1" xfId="2" applyNumberFormat="1" applyFont="1" applyFill="1" applyBorder="1" applyAlignment="1" applyProtection="1">
      <alignment vertical="center" wrapText="1"/>
    </xf>
    <xf numFmtId="49" fontId="9" fillId="0" borderId="1" xfId="86" applyNumberFormat="1" applyFont="1" applyFill="1" applyBorder="1" applyAlignment="1" applyProtection="1">
      <alignment vertical="center" wrapText="1"/>
      <protection locked="0"/>
    </xf>
    <xf numFmtId="4" fontId="9" fillId="0" borderId="1" xfId="92" applyNumberFormat="1" applyFont="1" applyFill="1" applyBorder="1" applyAlignment="1">
      <alignment vertical="center"/>
    </xf>
    <xf numFmtId="49" fontId="11" fillId="2" borderId="1" xfId="86" applyNumberFormat="1" applyFont="1" applyFill="1" applyBorder="1" applyAlignment="1" applyProtection="1">
      <alignment vertical="center" wrapText="1"/>
      <protection locked="0"/>
    </xf>
    <xf numFmtId="4" fontId="11" fillId="2" borderId="1" xfId="86" applyNumberFormat="1" applyFont="1" applyFill="1" applyBorder="1" applyAlignment="1" applyProtection="1">
      <alignment vertical="center" wrapText="1"/>
      <protection locked="0"/>
    </xf>
    <xf numFmtId="49" fontId="9" fillId="0" borderId="1" xfId="95" applyNumberFormat="1" applyFont="1" applyFill="1" applyBorder="1" applyAlignment="1">
      <alignment vertical="center" wrapText="1"/>
    </xf>
    <xf numFmtId="4" fontId="9" fillId="0" borderId="1" xfId="101" applyNumberFormat="1" applyFont="1" applyFill="1" applyBorder="1" applyAlignment="1">
      <alignment vertical="center"/>
    </xf>
    <xf numFmtId="49" fontId="9" fillId="0" borderId="1" xfId="95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/>
    <xf numFmtId="49" fontId="9" fillId="0" borderId="3" xfId="35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41" applyNumberFormat="1" applyFont="1" applyFill="1" applyBorder="1" applyAlignment="1" applyProtection="1">
      <alignment vertical="center" wrapText="1"/>
      <protection locked="0"/>
    </xf>
    <xf numFmtId="49" fontId="9" fillId="0" borderId="2" xfId="41" applyNumberFormat="1" applyFont="1" applyFill="1" applyBorder="1" applyAlignment="1" applyProtection="1">
      <alignment vertical="center" wrapText="1"/>
      <protection locked="0"/>
    </xf>
    <xf numFmtId="49" fontId="9" fillId="0" borderId="4" xfId="41" applyNumberFormat="1" applyFont="1" applyFill="1" applyBorder="1" applyAlignment="1" applyProtection="1">
      <alignment vertical="center" wrapText="1"/>
      <protection locked="0"/>
    </xf>
    <xf numFmtId="49" fontId="9" fillId="0" borderId="3" xfId="50" applyNumberFormat="1" applyFont="1" applyFill="1" applyBorder="1" applyAlignment="1">
      <alignment vertical="center"/>
    </xf>
    <xf numFmtId="49" fontId="9" fillId="0" borderId="2" xfId="50" applyNumberFormat="1" applyFont="1" applyFill="1" applyBorder="1" applyAlignment="1">
      <alignment vertical="center"/>
    </xf>
    <xf numFmtId="49" fontId="9" fillId="0" borderId="4" xfId="5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9" fillId="0" borderId="1" xfId="22" applyNumberFormat="1" applyFont="1" applyFill="1" applyBorder="1" applyAlignment="1">
      <alignment horizontal="right" vertical="center"/>
    </xf>
    <xf numFmtId="4" fontId="9" fillId="0" borderId="1" xfId="26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/>
    </xf>
    <xf numFmtId="49" fontId="17" fillId="0" borderId="1" xfId="9" applyNumberFormat="1" applyFont="1" applyFill="1" applyBorder="1" applyAlignment="1" applyProtection="1">
      <alignment horizontal="left" shrinkToFit="1" readingOrder="2"/>
      <protection locked="0"/>
    </xf>
    <xf numFmtId="49" fontId="17" fillId="0" borderId="1" xfId="0" applyNumberFormat="1" applyFont="1" applyFill="1" applyBorder="1" applyAlignment="1">
      <alignment horizontal="right" shrinkToFit="1"/>
    </xf>
    <xf numFmtId="49" fontId="17" fillId="0" borderId="1" xfId="5" applyNumberFormat="1" applyFont="1" applyFill="1" applyBorder="1" applyAlignment="1">
      <alignment horizontal="right" shrinkToFit="1"/>
    </xf>
    <xf numFmtId="4" fontId="17" fillId="0" borderId="1" xfId="103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vertical="center" shrinkToFit="1"/>
    </xf>
    <xf numFmtId="49" fontId="17" fillId="0" borderId="1" xfId="9" applyNumberFormat="1" applyFont="1" applyFill="1" applyBorder="1" applyAlignment="1" applyProtection="1">
      <alignment horizontal="right" vertical="top" shrinkToFit="1"/>
      <protection locked="0"/>
    </xf>
    <xf numFmtId="0" fontId="17" fillId="0" borderId="1" xfId="4" applyFont="1" applyFill="1" applyBorder="1" applyAlignment="1">
      <alignment vertical="center" shrinkToFit="1"/>
    </xf>
    <xf numFmtId="49" fontId="17" fillId="0" borderId="1" xfId="8" applyNumberFormat="1" applyFont="1" applyFill="1" applyBorder="1" applyAlignment="1" applyProtection="1">
      <alignment vertical="top" shrinkToFit="1" readingOrder="1"/>
      <protection locked="0"/>
    </xf>
    <xf numFmtId="49" fontId="17" fillId="0" borderId="1" xfId="11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shrinkToFit="1"/>
    </xf>
    <xf numFmtId="49" fontId="17" fillId="0" borderId="1" xfId="10" applyNumberFormat="1" applyFont="1" applyFill="1" applyBorder="1" applyAlignment="1">
      <alignment horizontal="right" shrinkToFit="1"/>
    </xf>
    <xf numFmtId="49" fontId="17" fillId="0" borderId="1" xfId="8" applyNumberFormat="1" applyFont="1" applyFill="1" applyBorder="1" applyAlignment="1" applyProtection="1">
      <alignment horizontal="right" vertical="distributed" shrinkToFit="1"/>
      <protection locked="0"/>
    </xf>
    <xf numFmtId="0" fontId="17" fillId="0" borderId="1" xfId="10" applyFont="1" applyFill="1" applyBorder="1" applyAlignment="1">
      <alignment shrinkToFit="1"/>
    </xf>
    <xf numFmtId="0" fontId="17" fillId="0" borderId="1" xfId="11" applyFont="1" applyFill="1" applyBorder="1" applyAlignment="1">
      <alignment shrinkToFit="1"/>
    </xf>
    <xf numFmtId="0" fontId="17" fillId="0" borderId="1" xfId="0" applyFont="1" applyFill="1" applyBorder="1" applyAlignment="1" applyProtection="1">
      <alignment horizontal="left" shrinkToFit="1"/>
      <protection locked="0"/>
    </xf>
    <xf numFmtId="49" fontId="17" fillId="0" borderId="1" xfId="12" applyNumberFormat="1" applyFont="1" applyFill="1" applyBorder="1" applyAlignment="1">
      <alignment horizontal="right" vertical="center" shrinkToFit="1"/>
    </xf>
    <xf numFmtId="0" fontId="17" fillId="0" borderId="1" xfId="0" applyFont="1" applyFill="1" applyBorder="1" applyAlignment="1" applyProtection="1">
      <alignment horizontal="left" wrapText="1" shrinkToFit="1"/>
      <protection locked="0"/>
    </xf>
    <xf numFmtId="49" fontId="17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17" fillId="0" borderId="1" xfId="0" applyNumberFormat="1" applyFont="1" applyFill="1" applyBorder="1" applyAlignment="1" applyProtection="1">
      <alignment vertical="top" shrinkToFit="1" readingOrder="1"/>
      <protection locked="0"/>
    </xf>
    <xf numFmtId="0" fontId="17" fillId="0" borderId="1" xfId="12" applyFont="1" applyFill="1" applyBorder="1" applyAlignment="1">
      <alignment horizontal="left" shrinkToFit="1"/>
    </xf>
    <xf numFmtId="0" fontId="17" fillId="0" borderId="1" xfId="0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shrinkToFit="1" readingOrder="2"/>
    </xf>
    <xf numFmtId="4" fontId="17" fillId="0" borderId="1" xfId="15" applyNumberFormat="1" applyFont="1" applyFill="1" applyBorder="1" applyAlignment="1">
      <alignment horizontal="right" shrinkToFit="1"/>
    </xf>
    <xf numFmtId="0" fontId="17" fillId="0" borderId="1" xfId="0" applyFont="1" applyFill="1" applyBorder="1" applyAlignment="1">
      <alignment wrapText="1"/>
    </xf>
    <xf numFmtId="0" fontId="18" fillId="0" borderId="0" xfId="0" applyFont="1"/>
    <xf numFmtId="4" fontId="18" fillId="0" borderId="0" xfId="0" applyNumberFormat="1" applyFont="1"/>
    <xf numFmtId="0" fontId="18" fillId="0" borderId="1" xfId="0" applyFont="1" applyBorder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/>
    <xf numFmtId="0" fontId="22" fillId="4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4" fontId="21" fillId="2" borderId="1" xfId="0" applyNumberFormat="1" applyFont="1" applyFill="1" applyBorder="1"/>
    <xf numFmtId="0" fontId="23" fillId="0" borderId="0" xfId="0" applyFont="1"/>
    <xf numFmtId="49" fontId="20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wrapText="1"/>
    </xf>
    <xf numFmtId="4" fontId="25" fillId="0" borderId="1" xfId="103" applyNumberFormat="1" applyFont="1" applyFill="1" applyBorder="1" applyAlignment="1">
      <alignment horizontal="right" shrinkToFit="1"/>
    </xf>
    <xf numFmtId="4" fontId="20" fillId="0" borderId="1" xfId="0" applyNumberFormat="1" applyFont="1" applyBorder="1"/>
    <xf numFmtId="4" fontId="23" fillId="0" borderId="0" xfId="0" applyNumberFormat="1" applyFont="1"/>
    <xf numFmtId="49" fontId="21" fillId="2" borderId="1" xfId="3" applyNumberFormat="1" applyFont="1" applyFill="1" applyBorder="1" applyAlignment="1">
      <alignment vertical="center" wrapText="1"/>
    </xf>
    <xf numFmtId="4" fontId="26" fillId="2" borderId="1" xfId="103" applyNumberFormat="1" applyFont="1" applyFill="1" applyBorder="1" applyAlignment="1">
      <alignment horizontal="right" shrinkToFit="1"/>
    </xf>
    <xf numFmtId="4" fontId="27" fillId="0" borderId="0" xfId="0" applyNumberFormat="1" applyFont="1"/>
    <xf numFmtId="0" fontId="27" fillId="0" borderId="0" xfId="0" applyFont="1"/>
    <xf numFmtId="0" fontId="21" fillId="0" borderId="0" xfId="0" applyFont="1"/>
    <xf numFmtId="0" fontId="25" fillId="0" borderId="1" xfId="0" applyFont="1" applyBorder="1" applyAlignment="1">
      <alignment vertical="center" wrapText="1"/>
    </xf>
    <xf numFmtId="49" fontId="25" fillId="0" borderId="1" xfId="8" applyNumberFormat="1" applyFont="1" applyFill="1" applyBorder="1" applyAlignment="1" applyProtection="1">
      <alignment vertical="top" wrapText="1" readingOrder="1"/>
      <protection locked="0"/>
    </xf>
    <xf numFmtId="164" fontId="25" fillId="0" borderId="1" xfId="103" applyNumberFormat="1" applyFont="1" applyFill="1" applyBorder="1" applyAlignment="1">
      <alignment horizontal="right" vertical="top" wrapText="1"/>
    </xf>
    <xf numFmtId="0" fontId="25" fillId="0" borderId="1" xfId="8" applyFont="1" applyBorder="1" applyAlignment="1" applyProtection="1">
      <alignment vertical="top" wrapText="1"/>
      <protection locked="0"/>
    </xf>
    <xf numFmtId="0" fontId="24" fillId="0" borderId="1" xfId="10" applyFont="1" applyBorder="1" applyAlignment="1">
      <alignment wrapText="1"/>
    </xf>
    <xf numFmtId="0" fontId="24" fillId="0" borderId="1" xfId="12" applyFont="1" applyFill="1" applyBorder="1" applyAlignment="1">
      <alignment horizontal="left" wrapText="1"/>
    </xf>
    <xf numFmtId="0" fontId="25" fillId="0" borderId="1" xfId="0" applyFont="1" applyFill="1" applyBorder="1" applyAlignment="1" applyProtection="1">
      <alignment horizontal="left" wrapText="1"/>
      <protection locked="0"/>
    </xf>
    <xf numFmtId="49" fontId="26" fillId="2" borderId="1" xfId="12" applyNumberFormat="1" applyFont="1" applyFill="1" applyBorder="1" applyAlignment="1">
      <alignment vertical="center" wrapText="1"/>
    </xf>
    <xf numFmtId="0" fontId="24" fillId="0" borderId="1" xfId="10" applyFont="1" applyFill="1" applyBorder="1" applyAlignment="1">
      <alignment wrapText="1"/>
    </xf>
    <xf numFmtId="49" fontId="26" fillId="2" borderId="1" xfId="11" applyNumberFormat="1" applyFont="1" applyFill="1" applyBorder="1" applyAlignment="1" applyProtection="1">
      <alignment vertical="center" wrapText="1"/>
      <protection locked="0"/>
    </xf>
    <xf numFmtId="4" fontId="20" fillId="0" borderId="0" xfId="0" applyNumberFormat="1" applyFont="1"/>
    <xf numFmtId="49" fontId="26" fillId="2" borderId="1" xfId="61" applyNumberFormat="1" applyFont="1" applyFill="1" applyBorder="1" applyAlignment="1">
      <alignment vertical="center" wrapText="1"/>
    </xf>
    <xf numFmtId="49" fontId="25" fillId="0" borderId="1" xfId="61" applyNumberFormat="1" applyFont="1" applyFill="1" applyBorder="1" applyAlignment="1">
      <alignment vertical="center" wrapText="1"/>
    </xf>
    <xf numFmtId="49" fontId="25" fillId="5" borderId="1" xfId="2" applyNumberFormat="1" applyFont="1" applyFill="1" applyBorder="1" applyAlignment="1" applyProtection="1">
      <alignment horizontal="left" vertical="center" wrapText="1"/>
    </xf>
    <xf numFmtId="49" fontId="25" fillId="0" borderId="1" xfId="2" applyNumberFormat="1" applyFont="1" applyFill="1" applyBorder="1" applyAlignment="1" applyProtection="1">
      <alignment horizontal="left" vertical="center" wrapText="1"/>
    </xf>
    <xf numFmtId="49" fontId="26" fillId="2" borderId="1" xfId="86" applyNumberFormat="1" applyFont="1" applyFill="1" applyBorder="1" applyAlignment="1" applyProtection="1">
      <alignment vertical="center" wrapText="1"/>
      <protection locked="0"/>
    </xf>
    <xf numFmtId="0" fontId="20" fillId="5" borderId="1" xfId="0" applyFont="1" applyFill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vertical="top" wrapText="1" readingOrder="1"/>
      <protection locked="0"/>
    </xf>
    <xf numFmtId="4" fontId="25" fillId="0" borderId="1" xfId="103" applyNumberFormat="1" applyFont="1" applyFill="1" applyBorder="1" applyAlignment="1">
      <alignment horizontal="right" wrapText="1" shrinkToFit="1"/>
    </xf>
    <xf numFmtId="4" fontId="20" fillId="0" borderId="1" xfId="0" applyNumberFormat="1" applyFont="1" applyBorder="1" applyAlignment="1">
      <alignment wrapText="1"/>
    </xf>
    <xf numFmtId="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0" fontId="20" fillId="0" borderId="0" xfId="0" applyFont="1" applyAlignment="1">
      <alignment wrapText="1"/>
    </xf>
    <xf numFmtId="4" fontId="26" fillId="2" borderId="1" xfId="103" applyNumberFormat="1" applyFont="1" applyFill="1" applyBorder="1" applyAlignment="1">
      <alignment horizontal="right" wrapText="1" shrinkToFit="1"/>
    </xf>
    <xf numFmtId="4" fontId="26" fillId="2" borderId="1" xfId="15" applyNumberFormat="1" applyFont="1" applyFill="1" applyBorder="1" applyAlignment="1">
      <alignment horizontal="right" wrapText="1" shrinkToFit="1"/>
    </xf>
    <xf numFmtId="49" fontId="20" fillId="0" borderId="1" xfId="0" applyNumberFormat="1" applyFont="1" applyBorder="1" applyAlignment="1">
      <alignment horizontal="center" wrapText="1"/>
    </xf>
    <xf numFmtId="4" fontId="25" fillId="0" borderId="1" xfId="15" applyNumberFormat="1" applyFont="1" applyFill="1" applyBorder="1" applyAlignment="1">
      <alignment horizontal="right" wrapText="1" shrinkToFit="1"/>
    </xf>
    <xf numFmtId="49" fontId="25" fillId="0" borderId="1" xfId="9" applyNumberFormat="1" applyFont="1" applyFill="1" applyBorder="1" applyAlignment="1" applyProtection="1">
      <alignment horizontal="left" wrapText="1" shrinkToFit="1" readingOrder="2"/>
      <protection locked="0"/>
    </xf>
    <xf numFmtId="4" fontId="21" fillId="2" borderId="1" xfId="0" applyNumberFormat="1" applyFont="1" applyFill="1" applyBorder="1" applyAlignment="1">
      <alignment wrapText="1"/>
    </xf>
    <xf numFmtId="4" fontId="20" fillId="0" borderId="0" xfId="0" applyNumberFormat="1" applyFont="1" applyAlignment="1">
      <alignment wrapText="1"/>
    </xf>
    <xf numFmtId="49" fontId="25" fillId="0" borderId="1" xfId="50" applyNumberFormat="1" applyFont="1" applyFill="1" applyBorder="1" applyAlignment="1">
      <alignment vertical="center" wrapText="1"/>
    </xf>
    <xf numFmtId="49" fontId="25" fillId="0" borderId="1" xfId="2" applyNumberFormat="1" applyFont="1" applyFill="1" applyBorder="1" applyAlignment="1" applyProtection="1">
      <alignment vertical="center" wrapText="1" shrinkToFit="1"/>
    </xf>
    <xf numFmtId="49" fontId="21" fillId="2" borderId="1" xfId="0" applyNumberFormat="1" applyFont="1" applyFill="1" applyBorder="1" applyAlignment="1">
      <alignment horizontal="right" wrapText="1"/>
    </xf>
    <xf numFmtId="0" fontId="21" fillId="2" borderId="1" xfId="0" applyFont="1" applyFill="1" applyBorder="1" applyAlignment="1">
      <alignment horizontal="right" wrapText="1"/>
    </xf>
    <xf numFmtId="4" fontId="21" fillId="2" borderId="1" xfId="0" applyNumberFormat="1" applyFont="1" applyFill="1" applyBorder="1" applyAlignment="1">
      <alignment horizontal="right" wrapText="1"/>
    </xf>
    <xf numFmtId="4" fontId="23" fillId="0" borderId="0" xfId="0" applyNumberFormat="1" applyFont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2" fillId="4" borderId="1" xfId="0" applyFont="1" applyFill="1" applyBorder="1" applyAlignment="1">
      <alignment horizontal="center"/>
    </xf>
    <xf numFmtId="164" fontId="25" fillId="0" borderId="1" xfId="103" applyNumberFormat="1" applyFont="1" applyFill="1" applyBorder="1" applyAlignment="1">
      <alignment horizontal="right" wrapText="1"/>
    </xf>
    <xf numFmtId="49" fontId="25" fillId="0" borderId="1" xfId="12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wrapText="1"/>
    </xf>
    <xf numFmtId="49" fontId="20" fillId="0" borderId="3" xfId="0" applyNumberFormat="1" applyFont="1" applyBorder="1" applyAlignment="1">
      <alignment wrapText="1"/>
    </xf>
    <xf numFmtId="49" fontId="20" fillId="0" borderId="2" xfId="0" applyNumberFormat="1" applyFont="1" applyBorder="1" applyAlignment="1">
      <alignment wrapText="1"/>
    </xf>
    <xf numFmtId="0" fontId="7" fillId="3" borderId="1" xfId="0" applyFont="1" applyFill="1" applyBorder="1" applyAlignment="1">
      <alignment horizontal="right" vertical="center"/>
    </xf>
    <xf numFmtId="49" fontId="9" fillId="0" borderId="3" xfId="5" applyNumberFormat="1" applyFont="1" applyFill="1" applyBorder="1" applyAlignment="1">
      <alignment horizontal="center" vertical="center"/>
    </xf>
    <xf numFmtId="49" fontId="9" fillId="0" borderId="4" xfId="5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3" xfId="10" applyNumberFormat="1" applyFont="1" applyFill="1" applyBorder="1" applyAlignment="1">
      <alignment horizontal="center" vertical="center"/>
    </xf>
    <xf numFmtId="49" fontId="9" fillId="0" borderId="2" xfId="10" applyNumberFormat="1" applyFont="1" applyFill="1" applyBorder="1" applyAlignment="1">
      <alignment horizontal="center" vertical="center"/>
    </xf>
    <xf numFmtId="49" fontId="9" fillId="0" borderId="4" xfId="1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wrapText="1"/>
    </xf>
    <xf numFmtId="49" fontId="20" fillId="0" borderId="3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 wrapText="1"/>
    </xf>
    <xf numFmtId="0" fontId="21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/>
    </xf>
    <xf numFmtId="49" fontId="22" fillId="4" borderId="1" xfId="0" applyNumberFormat="1" applyFont="1" applyFill="1" applyBorder="1" applyAlignment="1">
      <alignment horizontal="center"/>
    </xf>
    <xf numFmtId="49" fontId="25" fillId="0" borderId="3" xfId="12" applyNumberFormat="1" applyFont="1" applyFill="1" applyBorder="1" applyAlignment="1">
      <alignment horizontal="center" vertical="center" wrapText="1"/>
    </xf>
    <xf numFmtId="49" fontId="25" fillId="0" borderId="4" xfId="12" applyNumberFormat="1" applyFont="1" applyFill="1" applyBorder="1" applyAlignment="1">
      <alignment horizontal="center" vertical="center" wrapText="1"/>
    </xf>
  </cellXfs>
  <cellStyles count="104">
    <cellStyle name="Normalny" xfId="0" builtinId="0"/>
    <cellStyle name="Normalny 11" xfId="26"/>
    <cellStyle name="Normalny 13" xfId="32"/>
    <cellStyle name="Normalny 14" xfId="35"/>
    <cellStyle name="Normalny 15" xfId="38"/>
    <cellStyle name="Normalny 16" xfId="41"/>
    <cellStyle name="Normalny 17" xfId="44"/>
    <cellStyle name="Normalny 18" xfId="47"/>
    <cellStyle name="Normalny 19" xfId="50"/>
    <cellStyle name="Normalny 2" xfId="1"/>
    <cellStyle name="Normalny 2 10" xfId="33"/>
    <cellStyle name="Normalny 2 11" xfId="36"/>
    <cellStyle name="Normalny 2 12" xfId="39"/>
    <cellStyle name="Normalny 2 13" xfId="42"/>
    <cellStyle name="Normalny 2 14" xfId="45"/>
    <cellStyle name="Normalny 2 15" xfId="48"/>
    <cellStyle name="Normalny 2 16" xfId="51"/>
    <cellStyle name="Normalny 2 17" xfId="54"/>
    <cellStyle name="Normalny 2 18" xfId="56"/>
    <cellStyle name="Normalny 2 19" xfId="59"/>
    <cellStyle name="Normalny 2 2" xfId="2"/>
    <cellStyle name="Normalny 2 20" xfId="62"/>
    <cellStyle name="Normalny 2 21" xfId="65"/>
    <cellStyle name="Normalny 2 22" xfId="68"/>
    <cellStyle name="Normalny 2 23" xfId="70"/>
    <cellStyle name="Normalny 2 24" xfId="73"/>
    <cellStyle name="Normalny 2 25" xfId="77"/>
    <cellStyle name="Normalny 2 26" xfId="78"/>
    <cellStyle name="Normalny 2 27" xfId="81"/>
    <cellStyle name="Normalny 2 28" xfId="84"/>
    <cellStyle name="Normalny 2 29" xfId="87"/>
    <cellStyle name="Normalny 2 3" xfId="16"/>
    <cellStyle name="Normalny 2 30" xfId="90"/>
    <cellStyle name="Normalny 2 31" xfId="93"/>
    <cellStyle name="Normalny 2 32" xfId="96"/>
    <cellStyle name="Normalny 2 33" xfId="99"/>
    <cellStyle name="Normalny 2 4" xfId="17"/>
    <cellStyle name="Normalny 2 5" xfId="20"/>
    <cellStyle name="Normalny 2 6" xfId="24"/>
    <cellStyle name="Normalny 2 7" xfId="27"/>
    <cellStyle name="Normalny 2 8" xfId="28"/>
    <cellStyle name="Normalny 2 9" xfId="30"/>
    <cellStyle name="Normalny 20" xfId="53"/>
    <cellStyle name="Normalny 22" xfId="58"/>
    <cellStyle name="Normalny 23" xfId="61"/>
    <cellStyle name="Normalny 24" xfId="64"/>
    <cellStyle name="Normalny 25" xfId="67"/>
    <cellStyle name="Normalny 27" xfId="72"/>
    <cellStyle name="Normalny 28" xfId="75"/>
    <cellStyle name="Normalny 3" xfId="4"/>
    <cellStyle name="Normalny 30" xfId="80"/>
    <cellStyle name="Normalny 31" xfId="83"/>
    <cellStyle name="Normalny 32" xfId="86"/>
    <cellStyle name="Normalny 33" xfId="89"/>
    <cellStyle name="Normalny 34" xfId="92"/>
    <cellStyle name="Normalny 35" xfId="95"/>
    <cellStyle name="Normalny 36" xfId="98"/>
    <cellStyle name="Normalny 37" xfId="101"/>
    <cellStyle name="Normalny 4" xfId="5"/>
    <cellStyle name="Normalny 5" xfId="6"/>
    <cellStyle name="Normalny 6" xfId="7"/>
    <cellStyle name="Normalny 7" xfId="3"/>
    <cellStyle name="Normalny 8" xfId="18"/>
    <cellStyle name="Normalny 9" xfId="22"/>
    <cellStyle name="Normalny_Arkusz1" xfId="8"/>
    <cellStyle name="Normalny_Arkusz1 2" xfId="9"/>
    <cellStyle name="Normalny_Arkusz16" xfId="10"/>
    <cellStyle name="Normalny_Arkusz9" xfId="11"/>
    <cellStyle name="Normalny_Robert Dudek IF (version 1)" xfId="12"/>
    <cellStyle name="Walutowy" xfId="103" builtinId="4"/>
    <cellStyle name="Walutowy 2 10" xfId="37"/>
    <cellStyle name="Walutowy 2 11" xfId="40"/>
    <cellStyle name="Walutowy 2 12" xfId="43"/>
    <cellStyle name="Walutowy 2 13" xfId="46"/>
    <cellStyle name="Walutowy 2 14" xfId="49"/>
    <cellStyle name="Walutowy 2 15" xfId="52"/>
    <cellStyle name="Walutowy 2 16" xfId="55"/>
    <cellStyle name="Walutowy 2 17" xfId="57"/>
    <cellStyle name="Walutowy 2 18" xfId="60"/>
    <cellStyle name="Walutowy 2 19" xfId="63"/>
    <cellStyle name="Walutowy 2 2" xfId="13"/>
    <cellStyle name="Walutowy 2 20" xfId="66"/>
    <cellStyle name="Walutowy 2 21" xfId="69"/>
    <cellStyle name="Walutowy 2 22" xfId="71"/>
    <cellStyle name="Walutowy 2 23" xfId="74"/>
    <cellStyle name="Walutowy 2 24" xfId="76"/>
    <cellStyle name="Walutowy 2 25" xfId="79"/>
    <cellStyle name="Walutowy 2 26" xfId="82"/>
    <cellStyle name="Walutowy 2 27" xfId="85"/>
    <cellStyle name="Walutowy 2 28" xfId="88"/>
    <cellStyle name="Walutowy 2 29" xfId="91"/>
    <cellStyle name="Walutowy 2 3" xfId="19"/>
    <cellStyle name="Walutowy 2 30" xfId="94"/>
    <cellStyle name="Walutowy 2 31" xfId="97"/>
    <cellStyle name="Walutowy 2 32" xfId="100"/>
    <cellStyle name="Walutowy 2 33" xfId="102"/>
    <cellStyle name="Walutowy 2 4" xfId="21"/>
    <cellStyle name="Walutowy 2 5" xfId="23"/>
    <cellStyle name="Walutowy 2 6" xfId="25"/>
    <cellStyle name="Walutowy 2 7" xfId="29"/>
    <cellStyle name="Walutowy 2 8" xfId="31"/>
    <cellStyle name="Walutowy 2 9" xfId="34"/>
    <cellStyle name="Walutowy 3" xfId="14"/>
    <cellStyle name="Walutowy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ztojkob\AppData\Local\Microsoft\Windows\Temporary%20Internet%20Files\Content.Outlook\ZLC1BU9V\Konsolidacja%202016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zadań całość"/>
      <sheetName val="WPF"/>
      <sheetName val="odsetki wyłącz"/>
      <sheetName val="Fundusz sołecki"/>
      <sheetName val="Arkusz2"/>
    </sheetNames>
    <sheetDataSet>
      <sheetData sheetId="0">
        <row r="1204">
          <cell r="R1204">
            <v>127500</v>
          </cell>
        </row>
        <row r="1205">
          <cell r="R1205">
            <v>22500</v>
          </cell>
        </row>
        <row r="1958">
          <cell r="R1958">
            <v>50000</v>
          </cell>
        </row>
        <row r="1959">
          <cell r="R1959">
            <v>1275000</v>
          </cell>
        </row>
        <row r="1960">
          <cell r="R1960">
            <v>225000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9"/>
  <sheetViews>
    <sheetView workbookViewId="0">
      <selection activeCell="C2" sqref="C2:J2"/>
    </sheetView>
  </sheetViews>
  <sheetFormatPr defaultRowHeight="14.25"/>
  <cols>
    <col min="2" max="2" width="9" style="1"/>
    <col min="3" max="3" width="64.375" style="2" customWidth="1"/>
    <col min="4" max="4" width="14" style="3" bestFit="1" customWidth="1"/>
    <col min="5" max="6" width="12.75" bestFit="1" customWidth="1"/>
    <col min="7" max="9" width="11.125" bestFit="1" customWidth="1"/>
    <col min="10" max="10" width="10" bestFit="1" customWidth="1"/>
    <col min="11" max="11" width="11.125" bestFit="1" customWidth="1"/>
  </cols>
  <sheetData>
    <row r="2" spans="2:11" ht="15">
      <c r="C2" s="181" t="s">
        <v>109</v>
      </c>
      <c r="D2" s="181"/>
      <c r="E2" s="181"/>
      <c r="F2" s="181"/>
      <c r="G2" s="181"/>
      <c r="H2" s="181"/>
      <c r="I2" s="181"/>
      <c r="J2" s="181"/>
    </row>
    <row r="4" spans="2:11" ht="15">
      <c r="B4" s="175" t="s">
        <v>96</v>
      </c>
      <c r="C4" s="176" t="s">
        <v>97</v>
      </c>
      <c r="D4" s="177" t="s">
        <v>98</v>
      </c>
      <c r="E4" s="64" t="s">
        <v>101</v>
      </c>
      <c r="F4" s="178"/>
      <c r="G4" s="179"/>
      <c r="H4" s="179"/>
      <c r="I4" s="179"/>
      <c r="J4" s="179"/>
      <c r="K4" s="180"/>
    </row>
    <row r="5" spans="2:11" ht="15">
      <c r="B5" s="175"/>
      <c r="C5" s="176"/>
      <c r="D5" s="177"/>
      <c r="E5" s="64" t="s">
        <v>102</v>
      </c>
      <c r="F5" s="64" t="s">
        <v>103</v>
      </c>
      <c r="G5" s="64" t="s">
        <v>104</v>
      </c>
      <c r="H5" s="64" t="s">
        <v>105</v>
      </c>
      <c r="I5" s="64" t="s">
        <v>106</v>
      </c>
      <c r="J5" s="64" t="s">
        <v>107</v>
      </c>
      <c r="K5" s="64" t="s">
        <v>108</v>
      </c>
    </row>
    <row r="6" spans="2:11" s="53" customFormat="1" ht="15">
      <c r="B6" s="61" t="s">
        <v>0</v>
      </c>
      <c r="C6" s="62" t="s">
        <v>76</v>
      </c>
      <c r="D6" s="63">
        <f>D7</f>
        <v>50000</v>
      </c>
      <c r="E6" s="65">
        <f>E7</f>
        <v>50000</v>
      </c>
      <c r="F6" s="65">
        <f>F7</f>
        <v>0</v>
      </c>
      <c r="G6" s="65">
        <f t="shared" ref="G6:K6" si="0">G7</f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</row>
    <row r="7" spans="2:11" s="53" customFormat="1" ht="15">
      <c r="B7" s="5" t="s">
        <v>75</v>
      </c>
      <c r="C7" s="6" t="s">
        <v>1</v>
      </c>
      <c r="D7" s="7">
        <v>50000</v>
      </c>
      <c r="E7" s="66">
        <v>50000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</row>
    <row r="8" spans="2:11" s="53" customFormat="1" ht="15.75" customHeight="1">
      <c r="B8" s="8" t="s">
        <v>18</v>
      </c>
      <c r="C8" s="8" t="s">
        <v>77</v>
      </c>
      <c r="D8" s="9">
        <f>SUM(D9:D26)</f>
        <v>6375000</v>
      </c>
      <c r="E8" s="65">
        <f>SUM(E9:E26)</f>
        <v>6375000</v>
      </c>
      <c r="F8" s="65">
        <f t="shared" ref="F8:K8" si="1">SUM(F9:F26)</f>
        <v>0</v>
      </c>
      <c r="G8" s="65">
        <f t="shared" si="1"/>
        <v>0</v>
      </c>
      <c r="H8" s="65">
        <f t="shared" si="1"/>
        <v>0</v>
      </c>
      <c r="I8" s="65">
        <f t="shared" si="1"/>
        <v>0</v>
      </c>
      <c r="J8" s="65">
        <f t="shared" si="1"/>
        <v>0</v>
      </c>
      <c r="K8" s="65">
        <f t="shared" si="1"/>
        <v>0</v>
      </c>
    </row>
    <row r="9" spans="2:11" s="53" customFormat="1" ht="15">
      <c r="B9" s="167" t="s">
        <v>75</v>
      </c>
      <c r="C9" s="10" t="s">
        <v>2</v>
      </c>
      <c r="D9" s="11">
        <v>100000</v>
      </c>
      <c r="E9" s="67">
        <v>100000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</row>
    <row r="10" spans="2:11" s="53" customFormat="1" ht="30">
      <c r="B10" s="168"/>
      <c r="C10" s="10" t="s">
        <v>3</v>
      </c>
      <c r="D10" s="11">
        <v>80000</v>
      </c>
      <c r="E10" s="67">
        <v>80000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</row>
    <row r="11" spans="2:11" s="53" customFormat="1" ht="30">
      <c r="B11" s="168"/>
      <c r="C11" s="10" t="s">
        <v>4</v>
      </c>
      <c r="D11" s="11">
        <v>25000</v>
      </c>
      <c r="E11" s="67">
        <v>25000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</row>
    <row r="12" spans="2:11" s="53" customFormat="1" ht="15">
      <c r="B12" s="168"/>
      <c r="C12" s="10" t="s">
        <v>5</v>
      </c>
      <c r="D12" s="11">
        <v>50000</v>
      </c>
      <c r="E12" s="67">
        <v>50000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</row>
    <row r="13" spans="2:11" s="53" customFormat="1" ht="15">
      <c r="B13" s="168"/>
      <c r="C13" s="10" t="s">
        <v>6</v>
      </c>
      <c r="D13" s="11">
        <v>75000</v>
      </c>
      <c r="E13" s="67">
        <v>75000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</row>
    <row r="14" spans="2:11" s="53" customFormat="1" ht="15">
      <c r="B14" s="168"/>
      <c r="C14" s="10" t="s">
        <v>7</v>
      </c>
      <c r="D14" s="11">
        <v>50000</v>
      </c>
      <c r="E14" s="67">
        <v>50000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2:11" s="53" customFormat="1" ht="15">
      <c r="B15" s="168"/>
      <c r="C15" s="10" t="s">
        <v>8</v>
      </c>
      <c r="D15" s="11">
        <v>100000</v>
      </c>
      <c r="E15" s="67">
        <v>100000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</row>
    <row r="16" spans="2:11" s="53" customFormat="1" ht="15">
      <c r="B16" s="168"/>
      <c r="C16" s="10" t="s">
        <v>9</v>
      </c>
      <c r="D16" s="11">
        <v>50000</v>
      </c>
      <c r="E16" s="67">
        <v>50000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2:11" s="53" customFormat="1" ht="15">
      <c r="B17" s="168"/>
      <c r="C17" s="10" t="s">
        <v>10</v>
      </c>
      <c r="D17" s="11">
        <v>50000</v>
      </c>
      <c r="E17" s="67">
        <v>50000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</row>
    <row r="18" spans="2:11" s="53" customFormat="1" ht="15">
      <c r="B18" s="168"/>
      <c r="C18" s="10" t="s">
        <v>11</v>
      </c>
      <c r="D18" s="11">
        <v>40000</v>
      </c>
      <c r="E18" s="67">
        <v>40000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2:11" s="53" customFormat="1" ht="15">
      <c r="B19" s="168"/>
      <c r="C19" s="10" t="s">
        <v>12</v>
      </c>
      <c r="D19" s="11">
        <v>50000</v>
      </c>
      <c r="E19" s="67">
        <v>50000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2:11" s="53" customFormat="1" ht="15">
      <c r="B20" s="168"/>
      <c r="C20" s="10" t="s">
        <v>13</v>
      </c>
      <c r="D20" s="11">
        <v>80000</v>
      </c>
      <c r="E20" s="67">
        <v>80000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2:11" s="53" customFormat="1" ht="15">
      <c r="B21" s="168"/>
      <c r="C21" s="12" t="s">
        <v>14</v>
      </c>
      <c r="D21" s="11">
        <v>230000</v>
      </c>
      <c r="E21" s="67">
        <v>230000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2:11" s="53" customFormat="1" ht="21" customHeight="1">
      <c r="B22" s="168"/>
      <c r="C22" s="13" t="s">
        <v>15</v>
      </c>
      <c r="D22" s="11">
        <v>300000</v>
      </c>
      <c r="E22" s="67">
        <v>300000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2:11" s="53" customFormat="1" ht="15">
      <c r="B23" s="168"/>
      <c r="C23" s="14" t="s">
        <v>16</v>
      </c>
      <c r="D23" s="11">
        <v>50000</v>
      </c>
      <c r="E23" s="67">
        <v>50000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2:11" s="53" customFormat="1" ht="30">
      <c r="B24" s="168"/>
      <c r="C24" s="15" t="s">
        <v>17</v>
      </c>
      <c r="D24" s="11">
        <v>5000000</v>
      </c>
      <c r="E24" s="67">
        <v>5000000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</row>
    <row r="25" spans="2:11" s="53" customFormat="1" ht="15">
      <c r="B25" s="168"/>
      <c r="C25" s="10" t="s">
        <v>19</v>
      </c>
      <c r="D25" s="16">
        <v>30000</v>
      </c>
      <c r="E25" s="68">
        <v>30000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2:11" s="53" customFormat="1" ht="15">
      <c r="B26" s="169"/>
      <c r="C26" s="15" t="s">
        <v>20</v>
      </c>
      <c r="D26" s="16">
        <v>15000</v>
      </c>
      <c r="E26" s="68">
        <v>15000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</row>
    <row r="27" spans="2:11" s="53" customFormat="1" ht="15.75" customHeight="1">
      <c r="B27" s="17" t="s">
        <v>22</v>
      </c>
      <c r="C27" s="17" t="s">
        <v>78</v>
      </c>
      <c r="D27" s="18">
        <f>D28</f>
        <v>36654</v>
      </c>
      <c r="E27" s="65">
        <f>E28</f>
        <v>0</v>
      </c>
      <c r="F27" s="65">
        <f t="shared" ref="F27:K27" si="2">F28</f>
        <v>31156</v>
      </c>
      <c r="G27" s="65">
        <f t="shared" si="2"/>
        <v>5498</v>
      </c>
      <c r="H27" s="65">
        <f t="shared" si="2"/>
        <v>0</v>
      </c>
      <c r="I27" s="65">
        <f t="shared" si="2"/>
        <v>0</v>
      </c>
      <c r="J27" s="65">
        <f t="shared" si="2"/>
        <v>0</v>
      </c>
      <c r="K27" s="65">
        <f t="shared" si="2"/>
        <v>0</v>
      </c>
    </row>
    <row r="28" spans="2:11" s="53" customFormat="1" ht="15">
      <c r="B28" s="54" t="s">
        <v>75</v>
      </c>
      <c r="C28" s="15" t="s">
        <v>21</v>
      </c>
      <c r="D28" s="19">
        <v>36654</v>
      </c>
      <c r="E28" s="66">
        <v>0</v>
      </c>
      <c r="F28" s="66">
        <v>31156</v>
      </c>
      <c r="G28" s="66">
        <v>5498</v>
      </c>
      <c r="H28" s="66">
        <v>0</v>
      </c>
      <c r="I28" s="66">
        <v>0</v>
      </c>
      <c r="J28" s="66">
        <v>0</v>
      </c>
      <c r="K28" s="66">
        <v>0</v>
      </c>
    </row>
    <row r="29" spans="2:11" s="53" customFormat="1" ht="15.75" customHeight="1">
      <c r="B29" s="17" t="s">
        <v>25</v>
      </c>
      <c r="C29" s="17" t="s">
        <v>79</v>
      </c>
      <c r="D29" s="18">
        <f>D30+D31</f>
        <v>530000</v>
      </c>
      <c r="E29" s="65">
        <f>E30+E31</f>
        <v>0</v>
      </c>
      <c r="F29" s="65">
        <f t="shared" ref="F29:K29" si="3">F30+F31</f>
        <v>0</v>
      </c>
      <c r="G29" s="65">
        <f t="shared" si="3"/>
        <v>0</v>
      </c>
      <c r="H29" s="65">
        <f t="shared" si="3"/>
        <v>30000</v>
      </c>
      <c r="I29" s="65">
        <f t="shared" si="3"/>
        <v>500000</v>
      </c>
      <c r="J29" s="65">
        <f t="shared" si="3"/>
        <v>0</v>
      </c>
      <c r="K29" s="65">
        <f t="shared" si="3"/>
        <v>0</v>
      </c>
    </row>
    <row r="30" spans="2:11" s="53" customFormat="1" ht="15">
      <c r="B30" s="165" t="s">
        <v>75</v>
      </c>
      <c r="C30" s="20" t="s">
        <v>23</v>
      </c>
      <c r="D30" s="21">
        <v>30000</v>
      </c>
      <c r="E30" s="66">
        <v>0</v>
      </c>
      <c r="F30" s="66">
        <v>0</v>
      </c>
      <c r="G30" s="66">
        <v>0</v>
      </c>
      <c r="H30" s="66">
        <v>30000</v>
      </c>
      <c r="I30" s="66">
        <v>0</v>
      </c>
      <c r="J30" s="66">
        <v>0</v>
      </c>
      <c r="K30" s="66">
        <v>0</v>
      </c>
    </row>
    <row r="31" spans="2:11" s="53" customFormat="1" ht="15">
      <c r="B31" s="166"/>
      <c r="C31" s="15" t="s">
        <v>24</v>
      </c>
      <c r="D31" s="21">
        <v>500000</v>
      </c>
      <c r="E31" s="66">
        <v>0</v>
      </c>
      <c r="F31" s="66">
        <v>0</v>
      </c>
      <c r="G31" s="66">
        <v>0</v>
      </c>
      <c r="H31" s="66">
        <v>0</v>
      </c>
      <c r="I31" s="66">
        <v>500000</v>
      </c>
      <c r="J31" s="66">
        <v>0</v>
      </c>
      <c r="K31" s="66">
        <v>0</v>
      </c>
    </row>
    <row r="32" spans="2:11" s="53" customFormat="1" ht="15.75" customHeight="1">
      <c r="B32" s="22" t="s">
        <v>87</v>
      </c>
      <c r="C32" s="22" t="s">
        <v>88</v>
      </c>
      <c r="D32" s="23">
        <f>D33</f>
        <v>50000</v>
      </c>
      <c r="E32" s="65">
        <f>E33</f>
        <v>50000</v>
      </c>
      <c r="F32" s="65">
        <f t="shared" ref="F32:K32" si="4">F33</f>
        <v>0</v>
      </c>
      <c r="G32" s="65">
        <f t="shared" si="4"/>
        <v>0</v>
      </c>
      <c r="H32" s="65">
        <f t="shared" si="4"/>
        <v>0</v>
      </c>
      <c r="I32" s="65">
        <f t="shared" si="4"/>
        <v>0</v>
      </c>
      <c r="J32" s="65">
        <f t="shared" si="4"/>
        <v>0</v>
      </c>
      <c r="K32" s="65">
        <f t="shared" si="4"/>
        <v>0</v>
      </c>
    </row>
    <row r="33" spans="2:11" s="53" customFormat="1" ht="30">
      <c r="B33" s="24"/>
      <c r="C33" s="25" t="s">
        <v>89</v>
      </c>
      <c r="D33" s="26">
        <v>50000</v>
      </c>
      <c r="E33" s="66">
        <v>50000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</row>
    <row r="34" spans="2:11" s="53" customFormat="1" ht="15.75" customHeight="1">
      <c r="B34" s="17" t="s">
        <v>90</v>
      </c>
      <c r="C34" s="17" t="s">
        <v>91</v>
      </c>
      <c r="D34" s="18">
        <f>D35+D36+D37</f>
        <v>162000</v>
      </c>
      <c r="E34" s="65">
        <f>E35+E36+E37</f>
        <v>0</v>
      </c>
      <c r="F34" s="65">
        <f t="shared" ref="F34:K34" si="5">F35+F36+F37</f>
        <v>127500</v>
      </c>
      <c r="G34" s="65">
        <f t="shared" si="5"/>
        <v>22500</v>
      </c>
      <c r="H34" s="65">
        <f t="shared" si="5"/>
        <v>12000</v>
      </c>
      <c r="I34" s="65">
        <f t="shared" si="5"/>
        <v>0</v>
      </c>
      <c r="J34" s="65">
        <f t="shared" si="5"/>
        <v>0</v>
      </c>
      <c r="K34" s="65">
        <f t="shared" si="5"/>
        <v>0</v>
      </c>
    </row>
    <row r="35" spans="2:11" s="53" customFormat="1" ht="15">
      <c r="B35" s="55"/>
      <c r="C35" s="27" t="s">
        <v>92</v>
      </c>
      <c r="D35" s="26">
        <v>6000</v>
      </c>
      <c r="E35" s="66">
        <v>0</v>
      </c>
      <c r="F35" s="66">
        <v>0</v>
      </c>
      <c r="G35" s="66">
        <v>0</v>
      </c>
      <c r="H35" s="66">
        <v>6000</v>
      </c>
      <c r="I35" s="66">
        <v>0</v>
      </c>
      <c r="J35" s="66">
        <v>0</v>
      </c>
      <c r="K35" s="66">
        <v>0</v>
      </c>
    </row>
    <row r="36" spans="2:11" s="53" customFormat="1" ht="15">
      <c r="B36" s="56"/>
      <c r="C36" s="27" t="s">
        <v>93</v>
      </c>
      <c r="D36" s="26">
        <v>6000</v>
      </c>
      <c r="E36" s="66">
        <v>0</v>
      </c>
      <c r="F36" s="66">
        <v>0</v>
      </c>
      <c r="G36" s="66">
        <v>0</v>
      </c>
      <c r="H36" s="66">
        <v>6000</v>
      </c>
      <c r="I36" s="66">
        <v>0</v>
      </c>
      <c r="J36" s="66">
        <v>0</v>
      </c>
      <c r="K36" s="66">
        <v>0</v>
      </c>
    </row>
    <row r="37" spans="2:11" s="53" customFormat="1" ht="15">
      <c r="B37" s="57"/>
      <c r="C37" s="28" t="s">
        <v>94</v>
      </c>
      <c r="D37" s="26">
        <f>'[1]Lista zadań całość'!$R$1204+'[1]Lista zadań całość'!$R$1205</f>
        <v>150000</v>
      </c>
      <c r="E37" s="66">
        <v>0</v>
      </c>
      <c r="F37" s="66">
        <v>127500</v>
      </c>
      <c r="G37" s="66">
        <v>22500</v>
      </c>
      <c r="H37" s="66">
        <v>0</v>
      </c>
      <c r="I37" s="66">
        <v>0</v>
      </c>
      <c r="J37" s="66">
        <v>0</v>
      </c>
      <c r="K37" s="66">
        <v>0</v>
      </c>
    </row>
    <row r="38" spans="2:11" s="53" customFormat="1" ht="15">
      <c r="B38" s="17" t="s">
        <v>28</v>
      </c>
      <c r="C38" s="17" t="s">
        <v>80</v>
      </c>
      <c r="D38" s="18">
        <f>D39+D40+D41</f>
        <v>80000</v>
      </c>
      <c r="E38" s="69">
        <f>E39+E40+E41</f>
        <v>20000</v>
      </c>
      <c r="F38" s="69">
        <f t="shared" ref="F38:K38" si="6">F39+F40+F41</f>
        <v>0</v>
      </c>
      <c r="G38" s="69">
        <f t="shared" si="6"/>
        <v>0</v>
      </c>
      <c r="H38" s="69">
        <f t="shared" si="6"/>
        <v>0</v>
      </c>
      <c r="I38" s="69">
        <f t="shared" si="6"/>
        <v>0</v>
      </c>
      <c r="J38" s="69">
        <f t="shared" si="6"/>
        <v>60000</v>
      </c>
      <c r="K38" s="69">
        <f t="shared" si="6"/>
        <v>0</v>
      </c>
    </row>
    <row r="39" spans="2:11" s="53" customFormat="1" ht="15">
      <c r="B39" s="58"/>
      <c r="C39" s="29" t="s">
        <v>26</v>
      </c>
      <c r="D39" s="30">
        <v>30000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30000</v>
      </c>
      <c r="K39" s="66">
        <v>0</v>
      </c>
    </row>
    <row r="40" spans="2:11" s="53" customFormat="1" ht="15">
      <c r="B40" s="59"/>
      <c r="C40" s="29" t="s">
        <v>27</v>
      </c>
      <c r="D40" s="30">
        <v>30000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30000</v>
      </c>
      <c r="K40" s="66">
        <v>0</v>
      </c>
    </row>
    <row r="41" spans="2:11" s="53" customFormat="1" ht="15">
      <c r="B41" s="59"/>
      <c r="C41" s="10" t="s">
        <v>29</v>
      </c>
      <c r="D41" s="30">
        <v>20000</v>
      </c>
      <c r="E41" s="66">
        <v>20000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</row>
    <row r="42" spans="2:11" s="53" customFormat="1" ht="15">
      <c r="B42" s="33" t="s">
        <v>99</v>
      </c>
      <c r="C42" s="33" t="s">
        <v>100</v>
      </c>
      <c r="D42" s="34">
        <f>D43</f>
        <v>150000</v>
      </c>
      <c r="E42" s="65">
        <f>E43</f>
        <v>0</v>
      </c>
      <c r="F42" s="65">
        <f t="shared" ref="F42:K42" si="7">F43</f>
        <v>0</v>
      </c>
      <c r="G42" s="65">
        <f t="shared" si="7"/>
        <v>0</v>
      </c>
      <c r="H42" s="65">
        <f t="shared" si="7"/>
        <v>0</v>
      </c>
      <c r="I42" s="65">
        <f t="shared" si="7"/>
        <v>0</v>
      </c>
      <c r="J42" s="65">
        <f t="shared" si="7"/>
        <v>0</v>
      </c>
      <c r="K42" s="65">
        <f t="shared" si="7"/>
        <v>150000</v>
      </c>
    </row>
    <row r="43" spans="2:11" s="53" customFormat="1" ht="15">
      <c r="B43" s="60"/>
      <c r="C43" s="31" t="s">
        <v>30</v>
      </c>
      <c r="D43" s="32">
        <v>150000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150000</v>
      </c>
    </row>
    <row r="44" spans="2:11" s="53" customFormat="1" ht="15.75" customHeight="1">
      <c r="B44" s="33" t="s">
        <v>43</v>
      </c>
      <c r="C44" s="33" t="s">
        <v>81</v>
      </c>
      <c r="D44" s="34">
        <f>SUM(D45:D57)</f>
        <v>975997</v>
      </c>
      <c r="E44" s="65">
        <f>SUM(E45:E57)</f>
        <v>970000</v>
      </c>
      <c r="F44" s="65">
        <f t="shared" ref="F44:K44" si="8">SUM(F45:F57)</f>
        <v>0</v>
      </c>
      <c r="G44" s="65">
        <f t="shared" si="8"/>
        <v>0</v>
      </c>
      <c r="H44" s="65">
        <f t="shared" si="8"/>
        <v>5997</v>
      </c>
      <c r="I44" s="65">
        <f t="shared" si="8"/>
        <v>0</v>
      </c>
      <c r="J44" s="65">
        <f t="shared" si="8"/>
        <v>0</v>
      </c>
      <c r="K44" s="65">
        <f t="shared" si="8"/>
        <v>0</v>
      </c>
    </row>
    <row r="45" spans="2:11" s="53" customFormat="1" ht="15">
      <c r="B45" s="170"/>
      <c r="C45" s="35" t="s">
        <v>31</v>
      </c>
      <c r="D45" s="36">
        <v>400000</v>
      </c>
      <c r="E45" s="36">
        <v>400000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</row>
    <row r="46" spans="2:11" s="53" customFormat="1" ht="15">
      <c r="B46" s="171"/>
      <c r="C46" s="15" t="s">
        <v>32</v>
      </c>
      <c r="D46" s="36">
        <v>30000</v>
      </c>
      <c r="E46" s="36">
        <v>30000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</row>
    <row r="47" spans="2:11" s="53" customFormat="1" ht="15">
      <c r="B47" s="171"/>
      <c r="C47" s="15" t="s">
        <v>33</v>
      </c>
      <c r="D47" s="36">
        <v>30000</v>
      </c>
      <c r="E47" s="36">
        <v>30000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</row>
    <row r="48" spans="2:11" s="53" customFormat="1" ht="15">
      <c r="B48" s="171"/>
      <c r="C48" s="15" t="s">
        <v>34</v>
      </c>
      <c r="D48" s="36">
        <v>20000</v>
      </c>
      <c r="E48" s="36">
        <v>20000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</row>
    <row r="49" spans="2:11" s="53" customFormat="1" ht="30">
      <c r="B49" s="171"/>
      <c r="C49" s="15" t="s">
        <v>35</v>
      </c>
      <c r="D49" s="36">
        <v>60000</v>
      </c>
      <c r="E49" s="36">
        <v>60000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</row>
    <row r="50" spans="2:11" s="53" customFormat="1" ht="15">
      <c r="B50" s="171"/>
      <c r="C50" s="15" t="s">
        <v>36</v>
      </c>
      <c r="D50" s="36">
        <v>10000</v>
      </c>
      <c r="E50" s="36">
        <v>10000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</row>
    <row r="51" spans="2:11" s="53" customFormat="1" ht="30">
      <c r="B51" s="171"/>
      <c r="C51" s="37" t="s">
        <v>37</v>
      </c>
      <c r="D51" s="36">
        <v>65000</v>
      </c>
      <c r="E51" s="36">
        <v>65000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</row>
    <row r="52" spans="2:11" s="53" customFormat="1" ht="30">
      <c r="B52" s="171"/>
      <c r="C52" s="37" t="s">
        <v>38</v>
      </c>
      <c r="D52" s="36">
        <v>35000</v>
      </c>
      <c r="E52" s="36">
        <v>35000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</row>
    <row r="53" spans="2:11" s="53" customFormat="1" ht="30">
      <c r="B53" s="171"/>
      <c r="C53" s="37" t="s">
        <v>39</v>
      </c>
      <c r="D53" s="36">
        <v>80000</v>
      </c>
      <c r="E53" s="36">
        <v>80000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</row>
    <row r="54" spans="2:11" s="53" customFormat="1" ht="30">
      <c r="B54" s="171"/>
      <c r="C54" s="37" t="s">
        <v>40</v>
      </c>
      <c r="D54" s="36">
        <v>80000</v>
      </c>
      <c r="E54" s="36">
        <v>80000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</row>
    <row r="55" spans="2:11" s="53" customFormat="1" ht="30">
      <c r="B55" s="171"/>
      <c r="C55" s="37" t="s">
        <v>41</v>
      </c>
      <c r="D55" s="36">
        <v>80000</v>
      </c>
      <c r="E55" s="36">
        <v>80000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</row>
    <row r="56" spans="2:11" s="53" customFormat="1" ht="30">
      <c r="B56" s="171"/>
      <c r="C56" s="37" t="s">
        <v>42</v>
      </c>
      <c r="D56" s="36">
        <v>80000</v>
      </c>
      <c r="E56" s="36">
        <v>80000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</row>
    <row r="57" spans="2:11" s="53" customFormat="1" ht="15">
      <c r="B57" s="171"/>
      <c r="C57" s="38" t="s">
        <v>44</v>
      </c>
      <c r="D57" s="39">
        <v>5997</v>
      </c>
      <c r="E57" s="66">
        <v>0</v>
      </c>
      <c r="F57" s="66">
        <v>0</v>
      </c>
      <c r="G57" s="66">
        <v>0</v>
      </c>
      <c r="H57" s="66">
        <v>5997</v>
      </c>
      <c r="I57" s="66">
        <v>0</v>
      </c>
      <c r="J57" s="66">
        <v>0</v>
      </c>
      <c r="K57" s="66">
        <v>0</v>
      </c>
    </row>
    <row r="58" spans="2:11" s="53" customFormat="1" ht="15">
      <c r="B58" s="40" t="s">
        <v>47</v>
      </c>
      <c r="C58" s="40" t="s">
        <v>82</v>
      </c>
      <c r="D58" s="41">
        <f>D59+D60</f>
        <v>490000</v>
      </c>
      <c r="E58" s="65">
        <f>E59+E60</f>
        <v>100000</v>
      </c>
      <c r="F58" s="65">
        <f t="shared" ref="F58:K58" si="9">F59+F60</f>
        <v>0</v>
      </c>
      <c r="G58" s="65">
        <f t="shared" si="9"/>
        <v>0</v>
      </c>
      <c r="H58" s="65">
        <f t="shared" si="9"/>
        <v>390000</v>
      </c>
      <c r="I58" s="65">
        <f t="shared" si="9"/>
        <v>0</v>
      </c>
      <c r="J58" s="65">
        <f t="shared" si="9"/>
        <v>0</v>
      </c>
      <c r="K58" s="65">
        <f t="shared" si="9"/>
        <v>0</v>
      </c>
    </row>
    <row r="59" spans="2:11" s="53" customFormat="1" ht="15">
      <c r="B59" s="170" t="s">
        <v>75</v>
      </c>
      <c r="C59" s="42" t="s">
        <v>45</v>
      </c>
      <c r="D59" s="43">
        <v>100000</v>
      </c>
      <c r="E59" s="66">
        <v>100000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</row>
    <row r="60" spans="2:11" s="53" customFormat="1" ht="15">
      <c r="B60" s="172"/>
      <c r="C60" s="42" t="s">
        <v>46</v>
      </c>
      <c r="D60" s="43">
        <v>390000</v>
      </c>
      <c r="E60" s="66">
        <v>0</v>
      </c>
      <c r="F60" s="66">
        <v>0</v>
      </c>
      <c r="G60" s="66">
        <v>0</v>
      </c>
      <c r="H60" s="66">
        <v>390000</v>
      </c>
      <c r="I60" s="66">
        <v>0</v>
      </c>
      <c r="J60" s="66">
        <v>0</v>
      </c>
      <c r="K60" s="66">
        <v>0</v>
      </c>
    </row>
    <row r="61" spans="2:11" s="53" customFormat="1" ht="15">
      <c r="B61" s="44" t="s">
        <v>57</v>
      </c>
      <c r="C61" s="44" t="s">
        <v>83</v>
      </c>
      <c r="D61" s="45">
        <f>SUM(D62:D70)</f>
        <v>2419999</v>
      </c>
      <c r="E61" s="69">
        <f>SUM(E62:E70)</f>
        <v>793983</v>
      </c>
      <c r="F61" s="69">
        <f t="shared" ref="F61:K61" si="10">SUM(F62:F70)</f>
        <v>1382114</v>
      </c>
      <c r="G61" s="69">
        <f t="shared" si="10"/>
        <v>243902</v>
      </c>
      <c r="H61" s="69">
        <f t="shared" si="10"/>
        <v>0</v>
      </c>
      <c r="I61" s="69">
        <f t="shared" si="10"/>
        <v>0</v>
      </c>
      <c r="J61" s="69">
        <f t="shared" si="10"/>
        <v>0</v>
      </c>
      <c r="K61" s="69">
        <f t="shared" si="10"/>
        <v>0</v>
      </c>
    </row>
    <row r="62" spans="2:11" s="53" customFormat="1" ht="15">
      <c r="B62" s="170" t="s">
        <v>75</v>
      </c>
      <c r="C62" s="46" t="s">
        <v>48</v>
      </c>
      <c r="D62" s="47">
        <v>2049999</v>
      </c>
      <c r="E62" s="66">
        <v>423983</v>
      </c>
      <c r="F62" s="66">
        <v>1382114</v>
      </c>
      <c r="G62" s="66">
        <v>243902</v>
      </c>
      <c r="H62" s="66">
        <v>0</v>
      </c>
      <c r="I62" s="66">
        <v>0</v>
      </c>
      <c r="J62" s="66">
        <v>0</v>
      </c>
      <c r="K62" s="66">
        <v>0</v>
      </c>
    </row>
    <row r="63" spans="2:11" s="53" customFormat="1" ht="15">
      <c r="B63" s="171"/>
      <c r="C63" s="46" t="s">
        <v>49</v>
      </c>
      <c r="D63" s="47">
        <v>200000</v>
      </c>
      <c r="E63" s="47">
        <v>200000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</row>
    <row r="64" spans="2:11" s="53" customFormat="1" ht="15">
      <c r="B64" s="171"/>
      <c r="C64" s="46" t="s">
        <v>50</v>
      </c>
      <c r="D64" s="47">
        <v>30000</v>
      </c>
      <c r="E64" s="47">
        <v>30000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</row>
    <row r="65" spans="2:11" s="53" customFormat="1" ht="15">
      <c r="B65" s="171"/>
      <c r="C65" s="48" t="s">
        <v>51</v>
      </c>
      <c r="D65" s="47">
        <v>5000</v>
      </c>
      <c r="E65" s="47">
        <v>5000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</row>
    <row r="66" spans="2:11" s="53" customFormat="1" ht="44.25" customHeight="1">
      <c r="B66" s="171"/>
      <c r="C66" s="15" t="s">
        <v>52</v>
      </c>
      <c r="D66" s="47">
        <v>50000</v>
      </c>
      <c r="E66" s="47">
        <v>50000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</row>
    <row r="67" spans="2:11" s="53" customFormat="1" ht="30">
      <c r="B67" s="171"/>
      <c r="C67" s="15" t="s">
        <v>53</v>
      </c>
      <c r="D67" s="47">
        <v>10000</v>
      </c>
      <c r="E67" s="47">
        <v>10000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</row>
    <row r="68" spans="2:11" s="53" customFormat="1" ht="30">
      <c r="B68" s="171"/>
      <c r="C68" s="15" t="s">
        <v>54</v>
      </c>
      <c r="D68" s="47">
        <v>50000</v>
      </c>
      <c r="E68" s="47">
        <v>50000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</row>
    <row r="69" spans="2:11" s="53" customFormat="1" ht="15">
      <c r="B69" s="171"/>
      <c r="C69" s="15" t="s">
        <v>55</v>
      </c>
      <c r="D69" s="47">
        <v>20000</v>
      </c>
      <c r="E69" s="47">
        <v>20000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</row>
    <row r="70" spans="2:11" s="53" customFormat="1" ht="30">
      <c r="B70" s="172"/>
      <c r="C70" s="15" t="s">
        <v>56</v>
      </c>
      <c r="D70" s="47">
        <v>5000</v>
      </c>
      <c r="E70" s="47">
        <v>5000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</row>
    <row r="71" spans="2:11" s="53" customFormat="1" ht="15">
      <c r="B71" s="17" t="s">
        <v>71</v>
      </c>
      <c r="C71" s="17" t="s">
        <v>84</v>
      </c>
      <c r="D71" s="18">
        <f t="shared" ref="D71:K71" si="11">SUM(D72:D86)</f>
        <v>1899908</v>
      </c>
      <c r="E71" s="65">
        <f t="shared" si="11"/>
        <v>386908</v>
      </c>
      <c r="F71" s="65">
        <f t="shared" si="11"/>
        <v>1275000</v>
      </c>
      <c r="G71" s="65">
        <f t="shared" si="11"/>
        <v>225000</v>
      </c>
      <c r="H71" s="65">
        <f t="shared" si="11"/>
        <v>13000</v>
      </c>
      <c r="I71" s="65">
        <f t="shared" si="11"/>
        <v>0</v>
      </c>
      <c r="J71" s="65">
        <f t="shared" si="11"/>
        <v>0</v>
      </c>
      <c r="K71" s="65">
        <f t="shared" si="11"/>
        <v>0</v>
      </c>
    </row>
    <row r="72" spans="2:11" s="53" customFormat="1" ht="15">
      <c r="B72" s="173" t="s">
        <v>75</v>
      </c>
      <c r="C72" s="49" t="s">
        <v>58</v>
      </c>
      <c r="D72" s="50">
        <v>8000</v>
      </c>
      <c r="E72" s="66">
        <v>0</v>
      </c>
      <c r="F72" s="66">
        <v>0</v>
      </c>
      <c r="G72" s="66">
        <v>0</v>
      </c>
      <c r="H72" s="66">
        <v>8000</v>
      </c>
      <c r="I72" s="66">
        <v>0</v>
      </c>
      <c r="J72" s="66">
        <v>0</v>
      </c>
      <c r="K72" s="66">
        <v>0</v>
      </c>
    </row>
    <row r="73" spans="2:11" s="53" customFormat="1" ht="15">
      <c r="B73" s="174"/>
      <c r="C73" s="51" t="s">
        <v>59</v>
      </c>
      <c r="D73" s="50">
        <v>5000</v>
      </c>
      <c r="E73" s="66">
        <v>0</v>
      </c>
      <c r="F73" s="66">
        <v>0</v>
      </c>
      <c r="G73" s="66">
        <v>0</v>
      </c>
      <c r="H73" s="66">
        <v>5000</v>
      </c>
      <c r="I73" s="66">
        <v>0</v>
      </c>
      <c r="J73" s="66">
        <v>0</v>
      </c>
      <c r="K73" s="66">
        <v>0</v>
      </c>
    </row>
    <row r="74" spans="2:11" s="53" customFormat="1" ht="15">
      <c r="B74" s="174"/>
      <c r="C74" s="12" t="s">
        <v>60</v>
      </c>
      <c r="D74" s="50">
        <v>50000</v>
      </c>
      <c r="E74" s="50">
        <v>50000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</row>
    <row r="75" spans="2:11" s="53" customFormat="1" ht="15">
      <c r="B75" s="174"/>
      <c r="C75" s="49" t="s">
        <v>61</v>
      </c>
      <c r="D75" s="50">
        <v>7400</v>
      </c>
      <c r="E75" s="50">
        <v>7400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</row>
    <row r="76" spans="2:11" s="53" customFormat="1" ht="30">
      <c r="B76" s="174"/>
      <c r="C76" s="52" t="s">
        <v>62</v>
      </c>
      <c r="D76" s="50">
        <v>50000</v>
      </c>
      <c r="E76" s="50">
        <v>50000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</row>
    <row r="77" spans="2:11" s="53" customFormat="1" ht="30">
      <c r="B77" s="174"/>
      <c r="C77" s="52" t="s">
        <v>63</v>
      </c>
      <c r="D77" s="50">
        <v>30000</v>
      </c>
      <c r="E77" s="50">
        <v>30000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</row>
    <row r="78" spans="2:11" s="53" customFormat="1" ht="15">
      <c r="B78" s="174"/>
      <c r="C78" s="52" t="s">
        <v>64</v>
      </c>
      <c r="D78" s="50">
        <v>25000</v>
      </c>
      <c r="E78" s="50">
        <v>25000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</row>
    <row r="79" spans="2:11" s="53" customFormat="1" ht="30">
      <c r="B79" s="174"/>
      <c r="C79" s="52" t="s">
        <v>65</v>
      </c>
      <c r="D79" s="50">
        <v>3000</v>
      </c>
      <c r="E79" s="50">
        <v>3000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</row>
    <row r="80" spans="2:11" s="53" customFormat="1" ht="30">
      <c r="B80" s="174"/>
      <c r="C80" s="15" t="s">
        <v>66</v>
      </c>
      <c r="D80" s="50">
        <v>55000</v>
      </c>
      <c r="E80" s="50">
        <v>55000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</row>
    <row r="81" spans="2:11" s="53" customFormat="1" ht="15">
      <c r="B81" s="174"/>
      <c r="C81" s="49" t="s">
        <v>67</v>
      </c>
      <c r="D81" s="50">
        <v>8954</v>
      </c>
      <c r="E81" s="50">
        <v>8954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2:11" s="53" customFormat="1" ht="15">
      <c r="B82" s="174"/>
      <c r="C82" s="49" t="s">
        <v>68</v>
      </c>
      <c r="D82" s="50">
        <v>10999</v>
      </c>
      <c r="E82" s="50">
        <v>10999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</row>
    <row r="83" spans="2:11" s="53" customFormat="1" ht="15">
      <c r="B83" s="174"/>
      <c r="C83" s="49" t="s">
        <v>69</v>
      </c>
      <c r="D83" s="50">
        <v>18600</v>
      </c>
      <c r="E83" s="50">
        <v>18600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</row>
    <row r="84" spans="2:11" s="53" customFormat="1" ht="15">
      <c r="B84" s="174"/>
      <c r="C84" s="49" t="s">
        <v>70</v>
      </c>
      <c r="D84" s="50">
        <v>17955</v>
      </c>
      <c r="E84" s="50">
        <v>17955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</row>
    <row r="85" spans="2:11" s="53" customFormat="1" ht="15">
      <c r="B85" s="174"/>
      <c r="C85" s="51" t="s">
        <v>72</v>
      </c>
      <c r="D85" s="50">
        <f>'[1]Lista zadań całość'!$R$1958+'[1]Lista zadań całość'!$R$1959+'[1]Lista zadań całość'!$R$1960</f>
        <v>1550000</v>
      </c>
      <c r="E85" s="66">
        <v>50000</v>
      </c>
      <c r="F85" s="66">
        <v>1275000</v>
      </c>
      <c r="G85" s="66">
        <v>225000</v>
      </c>
      <c r="H85" s="66">
        <v>0</v>
      </c>
      <c r="I85" s="66">
        <v>0</v>
      </c>
      <c r="J85" s="66">
        <v>0</v>
      </c>
      <c r="K85" s="66">
        <v>0</v>
      </c>
    </row>
    <row r="86" spans="2:11" s="53" customFormat="1" ht="15">
      <c r="B86" s="174"/>
      <c r="C86" s="51" t="s">
        <v>73</v>
      </c>
      <c r="D86" s="50">
        <v>60000</v>
      </c>
      <c r="E86" s="50">
        <v>60000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</row>
    <row r="87" spans="2:11" s="53" customFormat="1" ht="15.75" customHeight="1">
      <c r="B87" s="17" t="s">
        <v>85</v>
      </c>
      <c r="C87" s="17" t="s">
        <v>86</v>
      </c>
      <c r="D87" s="18">
        <f>D88</f>
        <v>4000</v>
      </c>
      <c r="E87" s="65">
        <f>E88</f>
        <v>4000</v>
      </c>
      <c r="F87" s="65">
        <f t="shared" ref="F87:K87" si="12">F88</f>
        <v>0</v>
      </c>
      <c r="G87" s="65">
        <f t="shared" si="12"/>
        <v>0</v>
      </c>
      <c r="H87" s="65">
        <f t="shared" si="12"/>
        <v>0</v>
      </c>
      <c r="I87" s="65">
        <f t="shared" si="12"/>
        <v>0</v>
      </c>
      <c r="J87" s="65">
        <f t="shared" si="12"/>
        <v>0</v>
      </c>
      <c r="K87" s="65">
        <f t="shared" si="12"/>
        <v>0</v>
      </c>
    </row>
    <row r="88" spans="2:11" s="53" customFormat="1" ht="15">
      <c r="B88" s="5" t="s">
        <v>75</v>
      </c>
      <c r="C88" s="51" t="s">
        <v>74</v>
      </c>
      <c r="D88" s="50">
        <v>4000</v>
      </c>
      <c r="E88" s="66">
        <v>4000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</row>
    <row r="89" spans="2:11" ht="16.5">
      <c r="B89" s="164" t="s">
        <v>95</v>
      </c>
      <c r="C89" s="164"/>
      <c r="D89" s="4">
        <f>D87+D71+D61+D58+D44+D38+D29+D27+D8+D6+D32+D34+D42</f>
        <v>13223558</v>
      </c>
      <c r="E89" s="70">
        <f t="shared" ref="E89:K89" si="13">E6+E8+E27+E29+E32+E34+E38+E42+E44+E58+E61+E71+E87</f>
        <v>8749891</v>
      </c>
      <c r="F89" s="70">
        <f t="shared" si="13"/>
        <v>2815770</v>
      </c>
      <c r="G89" s="70">
        <f t="shared" si="13"/>
        <v>496900</v>
      </c>
      <c r="H89" s="70">
        <f t="shared" si="13"/>
        <v>450997</v>
      </c>
      <c r="I89" s="70">
        <f t="shared" si="13"/>
        <v>500000</v>
      </c>
      <c r="J89" s="70">
        <f t="shared" si="13"/>
        <v>60000</v>
      </c>
      <c r="K89" s="70">
        <f t="shared" si="13"/>
        <v>150000</v>
      </c>
    </row>
  </sheetData>
  <mergeCells count="12">
    <mergeCell ref="B4:B5"/>
    <mergeCell ref="C4:C5"/>
    <mergeCell ref="D4:D5"/>
    <mergeCell ref="F4:K4"/>
    <mergeCell ref="C2:J2"/>
    <mergeCell ref="B89:C89"/>
    <mergeCell ref="B30:B31"/>
    <mergeCell ref="B9:B26"/>
    <mergeCell ref="B45:B57"/>
    <mergeCell ref="B62:B70"/>
    <mergeCell ref="B72:B86"/>
    <mergeCell ref="B59:B60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4294967293" verticalDpi="4294967293" r:id="rId1"/>
  <headerFooter>
    <oddHeader>&amp;RZałacznik Nr 2 do informacji o sytuacji finansowej na 2016 rok Gminy Szprotawy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B4:AE65"/>
  <sheetViews>
    <sheetView topLeftCell="B1" workbookViewId="0">
      <selection activeCell="G63" sqref="G63"/>
    </sheetView>
  </sheetViews>
  <sheetFormatPr defaultRowHeight="14.25"/>
  <cols>
    <col min="2" max="3" width="9" style="95"/>
    <col min="4" max="4" width="45.25" style="95" customWidth="1"/>
    <col min="5" max="6" width="9" style="95"/>
    <col min="7" max="7" width="9" style="96"/>
    <col min="8" max="31" width="9" style="95"/>
  </cols>
  <sheetData>
    <row r="4" spans="2:31" s="101" customFormat="1" ht="15">
      <c r="B4" s="98"/>
      <c r="C4" s="99" t="s">
        <v>96</v>
      </c>
      <c r="D4" s="99" t="s">
        <v>97</v>
      </c>
      <c r="E4" s="99"/>
      <c r="F4" s="99"/>
      <c r="G4" s="100" t="s">
        <v>164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2:31" hidden="1">
      <c r="C5" s="97"/>
      <c r="D5" s="71" t="s">
        <v>93</v>
      </c>
      <c r="E5" s="72" t="s">
        <v>90</v>
      </c>
      <c r="F5" s="73">
        <v>6060</v>
      </c>
      <c r="G5" s="74">
        <v>31500</v>
      </c>
    </row>
    <row r="6" spans="2:31" hidden="1">
      <c r="C6" s="97"/>
      <c r="D6" s="75" t="s">
        <v>110</v>
      </c>
      <c r="E6" s="72" t="s">
        <v>28</v>
      </c>
      <c r="F6" s="76" t="s">
        <v>111</v>
      </c>
      <c r="G6" s="74">
        <v>10000</v>
      </c>
    </row>
    <row r="7" spans="2:31" hidden="1">
      <c r="C7" s="97"/>
      <c r="D7" s="77" t="s">
        <v>112</v>
      </c>
      <c r="E7" s="72" t="s">
        <v>28</v>
      </c>
      <c r="F7" s="76" t="s">
        <v>113</v>
      </c>
      <c r="G7" s="74">
        <v>5000</v>
      </c>
    </row>
    <row r="8" spans="2:31" hidden="1">
      <c r="C8" s="97"/>
      <c r="D8" s="78" t="s">
        <v>114</v>
      </c>
      <c r="E8" s="72" t="s">
        <v>18</v>
      </c>
      <c r="F8" s="79" t="s">
        <v>115</v>
      </c>
      <c r="G8" s="74">
        <v>15000</v>
      </c>
    </row>
    <row r="9" spans="2:31" hidden="1">
      <c r="C9" s="97"/>
      <c r="D9" s="78" t="s">
        <v>116</v>
      </c>
      <c r="E9" s="72" t="s">
        <v>18</v>
      </c>
      <c r="F9" s="79" t="s">
        <v>115</v>
      </c>
      <c r="G9" s="74">
        <v>75000</v>
      </c>
    </row>
    <row r="10" spans="2:31" hidden="1">
      <c r="C10" s="97"/>
      <c r="D10" s="78" t="s">
        <v>117</v>
      </c>
      <c r="E10" s="72" t="s">
        <v>18</v>
      </c>
      <c r="F10" s="79" t="s">
        <v>115</v>
      </c>
      <c r="G10" s="74">
        <v>360000</v>
      </c>
    </row>
    <row r="11" spans="2:31" hidden="1">
      <c r="C11" s="97"/>
      <c r="D11" s="78" t="s">
        <v>118</v>
      </c>
      <c r="E11" s="72" t="s">
        <v>18</v>
      </c>
      <c r="F11" s="79" t="s">
        <v>115</v>
      </c>
      <c r="G11" s="74">
        <v>95146.881999999285</v>
      </c>
    </row>
    <row r="12" spans="2:31" hidden="1">
      <c r="C12" s="97"/>
      <c r="D12" s="80" t="s">
        <v>49</v>
      </c>
      <c r="E12" s="72" t="s">
        <v>57</v>
      </c>
      <c r="F12" s="81">
        <v>6050</v>
      </c>
      <c r="G12" s="74">
        <v>36000</v>
      </c>
    </row>
    <row r="13" spans="2:31" hidden="1">
      <c r="C13" s="97"/>
      <c r="D13" s="80" t="s">
        <v>50</v>
      </c>
      <c r="E13" s="72" t="s">
        <v>57</v>
      </c>
      <c r="F13" s="81">
        <v>6050</v>
      </c>
      <c r="G13" s="74">
        <v>3000</v>
      </c>
    </row>
    <row r="14" spans="2:31" hidden="1">
      <c r="C14" s="97"/>
      <c r="D14" s="80" t="s">
        <v>1</v>
      </c>
      <c r="E14" s="72" t="s">
        <v>0</v>
      </c>
      <c r="F14" s="81">
        <v>6050</v>
      </c>
      <c r="G14" s="74">
        <v>30000</v>
      </c>
    </row>
    <row r="15" spans="2:31" hidden="1">
      <c r="C15" s="97"/>
      <c r="D15" s="78" t="s">
        <v>13</v>
      </c>
      <c r="E15" s="72" t="s">
        <v>18</v>
      </c>
      <c r="F15" s="82" t="s">
        <v>115</v>
      </c>
      <c r="G15" s="74">
        <v>27000</v>
      </c>
    </row>
    <row r="16" spans="2:31" hidden="1">
      <c r="C16" s="97"/>
      <c r="D16" s="78" t="s">
        <v>19</v>
      </c>
      <c r="E16" s="72" t="s">
        <v>18</v>
      </c>
      <c r="F16" s="82" t="s">
        <v>115</v>
      </c>
      <c r="G16" s="74">
        <v>3400</v>
      </c>
    </row>
    <row r="17" spans="3:7" hidden="1">
      <c r="C17" s="97"/>
      <c r="D17" s="78" t="s">
        <v>29</v>
      </c>
      <c r="E17" s="72" t="s">
        <v>28</v>
      </c>
      <c r="F17" s="82" t="s">
        <v>115</v>
      </c>
      <c r="G17" s="74">
        <v>6750</v>
      </c>
    </row>
    <row r="18" spans="3:7" hidden="1">
      <c r="C18" s="97"/>
      <c r="D18" s="83" t="s">
        <v>119</v>
      </c>
      <c r="E18" s="72" t="s">
        <v>25</v>
      </c>
      <c r="F18" s="79" t="s">
        <v>115</v>
      </c>
      <c r="G18" s="74">
        <v>27000</v>
      </c>
    </row>
    <row r="19" spans="3:7" hidden="1">
      <c r="C19" s="97"/>
      <c r="D19" s="84" t="s">
        <v>120</v>
      </c>
      <c r="E19" s="72" t="s">
        <v>18</v>
      </c>
      <c r="F19" s="79" t="s">
        <v>115</v>
      </c>
      <c r="G19" s="74">
        <v>680000</v>
      </c>
    </row>
    <row r="20" spans="3:7" hidden="1">
      <c r="C20" s="97"/>
      <c r="D20" s="80" t="s">
        <v>16</v>
      </c>
      <c r="E20" s="72" t="s">
        <v>18</v>
      </c>
      <c r="F20" s="72" t="s">
        <v>115</v>
      </c>
      <c r="G20" s="74">
        <v>40000</v>
      </c>
    </row>
    <row r="21" spans="3:7" hidden="1">
      <c r="C21" s="97"/>
      <c r="D21" s="85" t="s">
        <v>121</v>
      </c>
      <c r="E21" s="72" t="s">
        <v>71</v>
      </c>
      <c r="F21" s="86" t="s">
        <v>115</v>
      </c>
      <c r="G21" s="74">
        <v>2600</v>
      </c>
    </row>
    <row r="22" spans="3:7" hidden="1">
      <c r="C22" s="97"/>
      <c r="D22" s="85" t="s">
        <v>122</v>
      </c>
      <c r="E22" s="72" t="s">
        <v>71</v>
      </c>
      <c r="F22" s="86" t="s">
        <v>115</v>
      </c>
      <c r="G22" s="74">
        <v>6190</v>
      </c>
    </row>
    <row r="23" spans="3:7" hidden="1">
      <c r="C23" s="97"/>
      <c r="D23" s="85" t="s">
        <v>123</v>
      </c>
      <c r="E23" s="72" t="s">
        <v>71</v>
      </c>
      <c r="F23" s="86" t="s">
        <v>115</v>
      </c>
      <c r="G23" s="74">
        <v>5000</v>
      </c>
    </row>
    <row r="24" spans="3:7" hidden="1">
      <c r="C24" s="97"/>
      <c r="D24" s="85" t="s">
        <v>124</v>
      </c>
      <c r="E24" s="72" t="s">
        <v>71</v>
      </c>
      <c r="F24" s="86" t="s">
        <v>115</v>
      </c>
      <c r="G24" s="74">
        <v>2000</v>
      </c>
    </row>
    <row r="25" spans="3:7" hidden="1">
      <c r="C25" s="97"/>
      <c r="D25" s="85" t="s">
        <v>125</v>
      </c>
      <c r="E25" s="72" t="s">
        <v>71</v>
      </c>
      <c r="F25" s="86" t="s">
        <v>115</v>
      </c>
      <c r="G25" s="74">
        <v>6000</v>
      </c>
    </row>
    <row r="26" spans="3:7" hidden="1">
      <c r="C26" s="97"/>
      <c r="D26" s="85" t="s">
        <v>126</v>
      </c>
      <c r="E26" s="72" t="s">
        <v>71</v>
      </c>
      <c r="F26" s="86" t="s">
        <v>115</v>
      </c>
      <c r="G26" s="74">
        <v>9149</v>
      </c>
    </row>
    <row r="27" spans="3:7" hidden="1">
      <c r="C27" s="97"/>
      <c r="D27" s="85" t="s">
        <v>127</v>
      </c>
      <c r="E27" s="72" t="s">
        <v>71</v>
      </c>
      <c r="F27" s="86" t="s">
        <v>115</v>
      </c>
      <c r="G27" s="74">
        <v>5310</v>
      </c>
    </row>
    <row r="28" spans="3:7" hidden="1">
      <c r="C28" s="97"/>
      <c r="D28" s="85" t="s">
        <v>128</v>
      </c>
      <c r="E28" s="72" t="s">
        <v>71</v>
      </c>
      <c r="F28" s="86" t="s">
        <v>115</v>
      </c>
      <c r="G28" s="74">
        <v>6000</v>
      </c>
    </row>
    <row r="29" spans="3:7" hidden="1">
      <c r="C29" s="97"/>
      <c r="D29" s="85" t="s">
        <v>129</v>
      </c>
      <c r="E29" s="72" t="s">
        <v>71</v>
      </c>
      <c r="F29" s="73">
        <v>6060</v>
      </c>
      <c r="G29" s="74">
        <v>4500</v>
      </c>
    </row>
    <row r="30" spans="3:7" hidden="1">
      <c r="C30" s="97"/>
      <c r="D30" s="85" t="s">
        <v>130</v>
      </c>
      <c r="E30" s="72" t="s">
        <v>71</v>
      </c>
      <c r="F30" s="86" t="s">
        <v>115</v>
      </c>
      <c r="G30" s="74">
        <v>9000</v>
      </c>
    </row>
    <row r="31" spans="3:7" hidden="1">
      <c r="C31" s="97"/>
      <c r="D31" s="85" t="s">
        <v>131</v>
      </c>
      <c r="E31" s="72" t="s">
        <v>28</v>
      </c>
      <c r="F31" s="86" t="s">
        <v>115</v>
      </c>
      <c r="G31" s="74">
        <v>2000</v>
      </c>
    </row>
    <row r="32" spans="3:7" hidden="1">
      <c r="C32" s="97"/>
      <c r="D32" s="85" t="s">
        <v>132</v>
      </c>
      <c r="E32" s="72" t="s">
        <v>28</v>
      </c>
      <c r="F32" s="86" t="s">
        <v>115</v>
      </c>
      <c r="G32" s="74">
        <v>3800</v>
      </c>
    </row>
    <row r="33" spans="3:7" hidden="1">
      <c r="C33" s="97"/>
      <c r="D33" s="85" t="s">
        <v>133</v>
      </c>
      <c r="E33" s="72" t="s">
        <v>43</v>
      </c>
      <c r="F33" s="86" t="s">
        <v>115</v>
      </c>
      <c r="G33" s="74">
        <v>10000</v>
      </c>
    </row>
    <row r="34" spans="3:7" hidden="1">
      <c r="C34" s="97"/>
      <c r="D34" s="85" t="s">
        <v>134</v>
      </c>
      <c r="E34" s="72" t="s">
        <v>43</v>
      </c>
      <c r="F34" s="86" t="s">
        <v>115</v>
      </c>
      <c r="G34" s="74">
        <v>100000</v>
      </c>
    </row>
    <row r="35" spans="3:7" hidden="1">
      <c r="C35" s="97"/>
      <c r="D35" s="85" t="s">
        <v>134</v>
      </c>
      <c r="E35" s="72" t="s">
        <v>43</v>
      </c>
      <c r="F35" s="86" t="s">
        <v>135</v>
      </c>
      <c r="G35" s="74">
        <v>4672904.59</v>
      </c>
    </row>
    <row r="36" spans="3:7" hidden="1">
      <c r="C36" s="97"/>
      <c r="D36" s="85" t="s">
        <v>134</v>
      </c>
      <c r="E36" s="72" t="s">
        <v>43</v>
      </c>
      <c r="F36" s="86" t="s">
        <v>136</v>
      </c>
      <c r="G36" s="74">
        <v>1394514.09</v>
      </c>
    </row>
    <row r="37" spans="3:7" ht="25.5" hidden="1">
      <c r="C37" s="97"/>
      <c r="D37" s="87" t="s">
        <v>137</v>
      </c>
      <c r="E37" s="72" t="s">
        <v>71</v>
      </c>
      <c r="F37" s="86" t="s">
        <v>115</v>
      </c>
      <c r="G37" s="74">
        <v>485148.33</v>
      </c>
    </row>
    <row r="38" spans="3:7" ht="25.5" hidden="1">
      <c r="C38" s="97"/>
      <c r="D38" s="87" t="s">
        <v>137</v>
      </c>
      <c r="E38" s="72" t="s">
        <v>71</v>
      </c>
      <c r="F38" s="86" t="s">
        <v>135</v>
      </c>
      <c r="G38" s="74">
        <v>1569972.83</v>
      </c>
    </row>
    <row r="39" spans="3:7" ht="25.5" hidden="1">
      <c r="C39" s="97"/>
      <c r="D39" s="87" t="s">
        <v>137</v>
      </c>
      <c r="E39" s="72" t="s">
        <v>71</v>
      </c>
      <c r="F39" s="86" t="s">
        <v>136</v>
      </c>
      <c r="G39" s="74">
        <v>209329.71</v>
      </c>
    </row>
    <row r="40" spans="3:7" ht="25.5" hidden="1">
      <c r="C40" s="97"/>
      <c r="D40" s="87" t="s">
        <v>137</v>
      </c>
      <c r="E40" s="72" t="s">
        <v>71</v>
      </c>
      <c r="F40" s="86" t="s">
        <v>136</v>
      </c>
      <c r="G40" s="74">
        <v>313994.57</v>
      </c>
    </row>
    <row r="41" spans="3:7" hidden="1">
      <c r="C41" s="97"/>
      <c r="D41" s="83" t="s">
        <v>138</v>
      </c>
      <c r="E41" s="72" t="s">
        <v>71</v>
      </c>
      <c r="F41" s="88" t="s">
        <v>139</v>
      </c>
      <c r="G41" s="74">
        <v>305000</v>
      </c>
    </row>
    <row r="42" spans="3:7" hidden="1">
      <c r="C42" s="97"/>
      <c r="D42" s="83" t="s">
        <v>140</v>
      </c>
      <c r="E42" s="72" t="s">
        <v>28</v>
      </c>
      <c r="F42" s="88" t="s">
        <v>111</v>
      </c>
      <c r="G42" s="74">
        <v>20000</v>
      </c>
    </row>
    <row r="43" spans="3:7" hidden="1">
      <c r="C43" s="97"/>
      <c r="D43" s="89" t="s">
        <v>141</v>
      </c>
      <c r="E43" s="72" t="s">
        <v>18</v>
      </c>
      <c r="F43" s="88" t="s">
        <v>115</v>
      </c>
      <c r="G43" s="74">
        <v>13000</v>
      </c>
    </row>
    <row r="44" spans="3:7" hidden="1">
      <c r="C44" s="97"/>
      <c r="D44" s="89" t="s">
        <v>142</v>
      </c>
      <c r="E44" s="72" t="s">
        <v>18</v>
      </c>
      <c r="F44" s="88" t="s">
        <v>115</v>
      </c>
      <c r="G44" s="74">
        <v>7500</v>
      </c>
    </row>
    <row r="45" spans="3:7" hidden="1">
      <c r="C45" s="97"/>
      <c r="D45" s="89" t="s">
        <v>143</v>
      </c>
      <c r="E45" s="72" t="s">
        <v>57</v>
      </c>
      <c r="F45" s="72" t="s">
        <v>115</v>
      </c>
      <c r="G45" s="74">
        <v>20000</v>
      </c>
    </row>
    <row r="46" spans="3:7" hidden="1">
      <c r="C46" s="97"/>
      <c r="D46" s="89" t="s">
        <v>144</v>
      </c>
      <c r="E46" s="72" t="s">
        <v>18</v>
      </c>
      <c r="F46" s="88" t="s">
        <v>115</v>
      </c>
      <c r="G46" s="74">
        <v>100000</v>
      </c>
    </row>
    <row r="47" spans="3:7" hidden="1">
      <c r="C47" s="97"/>
      <c r="D47" s="89" t="s">
        <v>145</v>
      </c>
      <c r="E47" s="72" t="s">
        <v>57</v>
      </c>
      <c r="F47" s="81">
        <v>6050</v>
      </c>
      <c r="G47" s="74">
        <v>25000</v>
      </c>
    </row>
    <row r="48" spans="3:7" hidden="1">
      <c r="C48" s="97"/>
      <c r="D48" s="89" t="s">
        <v>146</v>
      </c>
      <c r="E48" s="72" t="s">
        <v>18</v>
      </c>
      <c r="F48" s="81">
        <v>6050</v>
      </c>
      <c r="G48" s="74">
        <v>75000</v>
      </c>
    </row>
    <row r="49" spans="3:7" hidden="1">
      <c r="C49" s="97"/>
      <c r="D49" s="89" t="s">
        <v>147</v>
      </c>
      <c r="E49" s="72" t="s">
        <v>18</v>
      </c>
      <c r="F49" s="81">
        <v>6050</v>
      </c>
      <c r="G49" s="74">
        <v>100000</v>
      </c>
    </row>
    <row r="50" spans="3:7" hidden="1">
      <c r="C50" s="97"/>
      <c r="D50" s="83" t="s">
        <v>148</v>
      </c>
      <c r="E50" s="72" t="s">
        <v>18</v>
      </c>
      <c r="F50" s="88" t="s">
        <v>115</v>
      </c>
      <c r="G50" s="74">
        <v>10000</v>
      </c>
    </row>
    <row r="51" spans="3:7" hidden="1">
      <c r="C51" s="97"/>
      <c r="D51" s="83" t="s">
        <v>149</v>
      </c>
      <c r="E51" s="72" t="s">
        <v>43</v>
      </c>
      <c r="F51" s="88" t="s">
        <v>115</v>
      </c>
      <c r="G51" s="74">
        <v>27000</v>
      </c>
    </row>
    <row r="52" spans="3:7" hidden="1">
      <c r="C52" s="97"/>
      <c r="D52" s="83" t="s">
        <v>150</v>
      </c>
      <c r="E52" s="72" t="s">
        <v>43</v>
      </c>
      <c r="F52" s="88" t="s">
        <v>115</v>
      </c>
      <c r="G52" s="74">
        <v>60000</v>
      </c>
    </row>
    <row r="53" spans="3:7" hidden="1">
      <c r="C53" s="97"/>
      <c r="D53" s="83" t="s">
        <v>151</v>
      </c>
      <c r="E53" s="72" t="s">
        <v>43</v>
      </c>
      <c r="F53" s="88" t="s">
        <v>115</v>
      </c>
      <c r="G53" s="74">
        <v>45000</v>
      </c>
    </row>
    <row r="54" spans="3:7" hidden="1">
      <c r="C54" s="97"/>
      <c r="D54" s="90" t="s">
        <v>152</v>
      </c>
      <c r="E54" s="72" t="s">
        <v>43</v>
      </c>
      <c r="F54" s="88" t="s">
        <v>115</v>
      </c>
      <c r="G54" s="74">
        <v>30000</v>
      </c>
    </row>
    <row r="55" spans="3:7" hidden="1">
      <c r="C55" s="97"/>
      <c r="D55" s="90" t="s">
        <v>153</v>
      </c>
      <c r="E55" s="72" t="s">
        <v>43</v>
      </c>
      <c r="F55" s="88" t="s">
        <v>115</v>
      </c>
      <c r="G55" s="74">
        <v>30000</v>
      </c>
    </row>
    <row r="56" spans="3:7" hidden="1">
      <c r="C56" s="97"/>
      <c r="D56" s="90" t="s">
        <v>154</v>
      </c>
      <c r="E56" s="72" t="s">
        <v>43</v>
      </c>
      <c r="F56" s="88" t="s">
        <v>115</v>
      </c>
      <c r="G56" s="74">
        <v>30000</v>
      </c>
    </row>
    <row r="57" spans="3:7" hidden="1">
      <c r="C57" s="97"/>
      <c r="D57" s="90" t="s">
        <v>155</v>
      </c>
      <c r="E57" s="72" t="s">
        <v>87</v>
      </c>
      <c r="F57" s="88" t="s">
        <v>115</v>
      </c>
      <c r="G57" s="74">
        <v>15000</v>
      </c>
    </row>
    <row r="58" spans="3:7" hidden="1">
      <c r="C58" s="97"/>
      <c r="D58" s="90" t="s">
        <v>156</v>
      </c>
      <c r="E58" s="72" t="s">
        <v>25</v>
      </c>
      <c r="F58" s="88" t="s">
        <v>115</v>
      </c>
      <c r="G58" s="74">
        <v>50000</v>
      </c>
    </row>
    <row r="59" spans="3:7" hidden="1">
      <c r="C59" s="97"/>
      <c r="D59" s="91" t="s">
        <v>157</v>
      </c>
      <c r="E59" s="72" t="s">
        <v>99</v>
      </c>
      <c r="F59" s="76" t="s">
        <v>158</v>
      </c>
      <c r="G59" s="74">
        <v>117000</v>
      </c>
    </row>
    <row r="60" spans="3:7" hidden="1">
      <c r="C60" s="97"/>
      <c r="D60" s="92" t="s">
        <v>23</v>
      </c>
      <c r="E60" s="72" t="s">
        <v>25</v>
      </c>
      <c r="F60" s="73">
        <v>6060</v>
      </c>
      <c r="G60" s="93">
        <v>15000</v>
      </c>
    </row>
    <row r="61" spans="3:7" hidden="1">
      <c r="C61" s="97"/>
      <c r="D61" s="94" t="s">
        <v>159</v>
      </c>
      <c r="E61" s="72" t="s">
        <v>71</v>
      </c>
      <c r="F61" s="73">
        <v>6060</v>
      </c>
      <c r="G61" s="93">
        <v>6000</v>
      </c>
    </row>
    <row r="62" spans="3:7" hidden="1">
      <c r="C62" s="97"/>
      <c r="D62" s="94" t="s">
        <v>160</v>
      </c>
      <c r="E62" s="72" t="s">
        <v>71</v>
      </c>
      <c r="F62" s="73">
        <v>6060</v>
      </c>
      <c r="G62" s="93">
        <v>9300</v>
      </c>
    </row>
    <row r="63" spans="3:7">
      <c r="C63" s="97"/>
      <c r="D63" s="94" t="s">
        <v>161</v>
      </c>
      <c r="E63" s="72" t="s">
        <v>85</v>
      </c>
      <c r="F63" s="73">
        <v>6060</v>
      </c>
      <c r="G63" s="93">
        <v>3850</v>
      </c>
    </row>
    <row r="64" spans="3:7" hidden="1">
      <c r="C64" s="97"/>
      <c r="D64" s="94" t="s">
        <v>162</v>
      </c>
      <c r="E64" s="72" t="s">
        <v>71</v>
      </c>
      <c r="F64" s="73">
        <v>6060</v>
      </c>
      <c r="G64" s="93">
        <v>4000</v>
      </c>
    </row>
    <row r="65" spans="3:7" hidden="1">
      <c r="C65" s="97"/>
      <c r="D65" s="94" t="s">
        <v>163</v>
      </c>
      <c r="E65" s="72" t="s">
        <v>71</v>
      </c>
      <c r="F65" s="73">
        <v>6060</v>
      </c>
      <c r="G65" s="93">
        <v>3500</v>
      </c>
    </row>
  </sheetData>
  <autoFilter ref="B4:AF65">
    <filterColumn colId="3">
      <filters>
        <filter val="926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9"/>
  <sheetViews>
    <sheetView tabSelected="1" view="pageBreakPreview" topLeftCell="A4" zoomScaleNormal="100" zoomScaleSheetLayoutView="100" workbookViewId="0">
      <selection activeCell="D69" sqref="D69:K69"/>
    </sheetView>
  </sheetViews>
  <sheetFormatPr defaultRowHeight="14.25"/>
  <cols>
    <col min="1" max="1" width="5" style="102" customWidth="1"/>
    <col min="2" max="2" width="55.625" style="103" customWidth="1"/>
    <col min="3" max="4" width="13" style="103" bestFit="1" customWidth="1"/>
    <col min="5" max="11" width="12.375" style="103" bestFit="1" customWidth="1"/>
    <col min="12" max="16384" width="9" style="103"/>
  </cols>
  <sheetData>
    <row r="1" spans="1:23" ht="15">
      <c r="A1" s="182" t="s">
        <v>173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23" ht="15">
      <c r="A2" s="189" t="s">
        <v>96</v>
      </c>
      <c r="B2" s="188" t="s">
        <v>97</v>
      </c>
      <c r="C2" s="187" t="s">
        <v>172</v>
      </c>
      <c r="D2" s="186" t="s">
        <v>101</v>
      </c>
      <c r="E2" s="186"/>
      <c r="F2" s="186"/>
      <c r="G2" s="186"/>
      <c r="H2" s="186"/>
      <c r="I2" s="186"/>
      <c r="J2" s="186"/>
      <c r="K2" s="186"/>
    </row>
    <row r="3" spans="1:23" s="105" customFormat="1">
      <c r="A3" s="189"/>
      <c r="B3" s="188"/>
      <c r="C3" s="187"/>
      <c r="D3" s="104" t="s">
        <v>102</v>
      </c>
      <c r="E3" s="104" t="s">
        <v>103</v>
      </c>
      <c r="F3" s="104" t="s">
        <v>104</v>
      </c>
      <c r="G3" s="104" t="s">
        <v>105</v>
      </c>
      <c r="H3" s="158" t="s">
        <v>195</v>
      </c>
      <c r="I3" s="158" t="s">
        <v>196</v>
      </c>
      <c r="J3" s="104" t="s">
        <v>166</v>
      </c>
      <c r="K3" s="104" t="s">
        <v>108</v>
      </c>
    </row>
    <row r="4" spans="1:23" s="109" customFormat="1" ht="15">
      <c r="A4" s="106" t="s">
        <v>0</v>
      </c>
      <c r="B4" s="107" t="s">
        <v>76</v>
      </c>
      <c r="C4" s="108">
        <f>C5</f>
        <v>43437</v>
      </c>
      <c r="D4" s="108">
        <f t="shared" ref="D4:K4" si="0">D5</f>
        <v>43437</v>
      </c>
      <c r="E4" s="108">
        <f t="shared" si="0"/>
        <v>0</v>
      </c>
      <c r="F4" s="108">
        <f t="shared" si="0"/>
        <v>0</v>
      </c>
      <c r="G4" s="108">
        <f t="shared" si="0"/>
        <v>0</v>
      </c>
      <c r="H4" s="108"/>
      <c r="I4" s="108"/>
      <c r="J4" s="108">
        <f t="shared" si="0"/>
        <v>0</v>
      </c>
      <c r="K4" s="108">
        <f t="shared" si="0"/>
        <v>0</v>
      </c>
    </row>
    <row r="5" spans="1:23">
      <c r="A5" s="110" t="s">
        <v>75</v>
      </c>
      <c r="B5" s="111" t="s">
        <v>165</v>
      </c>
      <c r="C5" s="112">
        <f>D5</f>
        <v>43437</v>
      </c>
      <c r="D5" s="113">
        <v>43437</v>
      </c>
      <c r="E5" s="113">
        <v>0</v>
      </c>
      <c r="F5" s="113">
        <v>0</v>
      </c>
      <c r="G5" s="113">
        <v>0</v>
      </c>
      <c r="H5" s="113"/>
      <c r="I5" s="113"/>
      <c r="J5" s="113">
        <v>0</v>
      </c>
      <c r="K5" s="113">
        <v>0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09"/>
    </row>
    <row r="6" spans="1:23" ht="15">
      <c r="A6" s="115" t="s">
        <v>190</v>
      </c>
      <c r="B6" s="115" t="s">
        <v>191</v>
      </c>
      <c r="C6" s="116">
        <f>C7</f>
        <v>60000</v>
      </c>
      <c r="D6" s="116">
        <f>D7</f>
        <v>60000</v>
      </c>
      <c r="E6" s="116">
        <f>SUM(E7:E26)</f>
        <v>0</v>
      </c>
      <c r="F6" s="116">
        <f>SUM(F7:F26)</f>
        <v>0</v>
      </c>
      <c r="G6" s="116">
        <f>SUM(G7:G26)</f>
        <v>0</v>
      </c>
      <c r="H6" s="116"/>
      <c r="I6" s="116"/>
      <c r="J6" s="116">
        <v>0</v>
      </c>
      <c r="K6" s="116">
        <f>SUM(K7:K26)</f>
        <v>0</v>
      </c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09"/>
    </row>
    <row r="7" spans="1:23">
      <c r="A7" s="110"/>
      <c r="B7" s="111" t="s">
        <v>192</v>
      </c>
      <c r="C7" s="112">
        <f>D7</f>
        <v>60000</v>
      </c>
      <c r="D7" s="113">
        <v>60000</v>
      </c>
      <c r="E7" s="113">
        <v>0</v>
      </c>
      <c r="F7" s="113">
        <v>0</v>
      </c>
      <c r="G7" s="113">
        <v>0</v>
      </c>
      <c r="H7" s="113"/>
      <c r="I7" s="113"/>
      <c r="J7" s="113">
        <v>0</v>
      </c>
      <c r="K7" s="113">
        <v>0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09"/>
    </row>
    <row r="8" spans="1:23" s="119" customFormat="1" ht="15">
      <c r="A8" s="115" t="s">
        <v>18</v>
      </c>
      <c r="B8" s="115" t="s">
        <v>77</v>
      </c>
      <c r="C8" s="116">
        <f>SUM(C9:C26)</f>
        <v>4543000</v>
      </c>
      <c r="D8" s="116">
        <f t="shared" ref="D8:J8" si="1">SUM(D9:D26)</f>
        <v>4443000</v>
      </c>
      <c r="E8" s="116">
        <f t="shared" si="1"/>
        <v>0</v>
      </c>
      <c r="F8" s="116">
        <f t="shared" si="1"/>
        <v>0</v>
      </c>
      <c r="G8" s="116">
        <f t="shared" si="1"/>
        <v>0</v>
      </c>
      <c r="H8" s="116"/>
      <c r="I8" s="116"/>
      <c r="J8" s="116">
        <f t="shared" si="1"/>
        <v>100000</v>
      </c>
      <c r="K8" s="116">
        <f>SUM(K9:K26)</f>
        <v>0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8"/>
    </row>
    <row r="9" spans="1:23" s="142" customFormat="1">
      <c r="A9" s="184" t="s">
        <v>75</v>
      </c>
      <c r="B9" s="120" t="s">
        <v>13</v>
      </c>
      <c r="C9" s="138">
        <f t="shared" ref="C9:C15" si="2">D9</f>
        <v>30000</v>
      </c>
      <c r="D9" s="138">
        <v>30000</v>
      </c>
      <c r="E9" s="139">
        <v>0</v>
      </c>
      <c r="F9" s="139">
        <v>0</v>
      </c>
      <c r="G9" s="139">
        <v>0</v>
      </c>
      <c r="H9" s="139"/>
      <c r="I9" s="139"/>
      <c r="J9" s="139">
        <v>0</v>
      </c>
      <c r="K9" s="139">
        <v>0</v>
      </c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</row>
    <row r="10" spans="1:23" s="142" customFormat="1">
      <c r="A10" s="185"/>
      <c r="B10" s="121" t="s">
        <v>19</v>
      </c>
      <c r="C10" s="138">
        <f t="shared" si="2"/>
        <v>30000</v>
      </c>
      <c r="D10" s="138">
        <v>30000</v>
      </c>
      <c r="E10" s="139">
        <v>0</v>
      </c>
      <c r="F10" s="139">
        <v>0</v>
      </c>
      <c r="G10" s="139">
        <v>0</v>
      </c>
      <c r="H10" s="139"/>
      <c r="I10" s="139"/>
      <c r="J10" s="139">
        <v>0</v>
      </c>
      <c r="K10" s="139">
        <v>0</v>
      </c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1"/>
    </row>
    <row r="11" spans="1:23" s="142" customFormat="1">
      <c r="A11" s="185"/>
      <c r="B11" s="121" t="s">
        <v>16</v>
      </c>
      <c r="C11" s="122">
        <f t="shared" si="2"/>
        <v>50000</v>
      </c>
      <c r="D11" s="122">
        <v>50000</v>
      </c>
      <c r="E11" s="139">
        <v>0</v>
      </c>
      <c r="F11" s="139">
        <v>0</v>
      </c>
      <c r="G11" s="139">
        <v>0</v>
      </c>
      <c r="H11" s="139"/>
      <c r="I11" s="139"/>
      <c r="J11" s="139">
        <v>0</v>
      </c>
      <c r="K11" s="139">
        <v>0</v>
      </c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</row>
    <row r="12" spans="1:23" s="142" customFormat="1">
      <c r="A12" s="185"/>
      <c r="B12" s="121" t="s">
        <v>175</v>
      </c>
      <c r="C12" s="122">
        <f t="shared" si="2"/>
        <v>500000</v>
      </c>
      <c r="D12" s="122">
        <v>500000</v>
      </c>
      <c r="E12" s="139">
        <v>0</v>
      </c>
      <c r="F12" s="139">
        <v>0</v>
      </c>
      <c r="G12" s="139">
        <v>0</v>
      </c>
      <c r="H12" s="139"/>
      <c r="I12" s="139"/>
      <c r="J12" s="139">
        <v>0</v>
      </c>
      <c r="K12" s="139">
        <v>0</v>
      </c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1"/>
    </row>
    <row r="13" spans="1:23" s="142" customFormat="1">
      <c r="A13" s="185"/>
      <c r="B13" s="121" t="s">
        <v>176</v>
      </c>
      <c r="C13" s="122">
        <f t="shared" si="2"/>
        <v>120000</v>
      </c>
      <c r="D13" s="122">
        <v>120000</v>
      </c>
      <c r="E13" s="139">
        <v>0</v>
      </c>
      <c r="F13" s="139">
        <v>0</v>
      </c>
      <c r="G13" s="139">
        <v>0</v>
      </c>
      <c r="H13" s="139"/>
      <c r="I13" s="139"/>
      <c r="J13" s="139">
        <v>0</v>
      </c>
      <c r="K13" s="139">
        <v>0</v>
      </c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1"/>
    </row>
    <row r="14" spans="1:23" s="142" customFormat="1">
      <c r="A14" s="185"/>
      <c r="B14" s="121" t="s">
        <v>177</v>
      </c>
      <c r="C14" s="122">
        <f t="shared" si="2"/>
        <v>324000</v>
      </c>
      <c r="D14" s="122">
        <v>324000</v>
      </c>
      <c r="E14" s="139">
        <v>0</v>
      </c>
      <c r="F14" s="139">
        <v>0</v>
      </c>
      <c r="G14" s="139">
        <v>0</v>
      </c>
      <c r="H14" s="139"/>
      <c r="I14" s="139"/>
      <c r="J14" s="139">
        <v>0</v>
      </c>
      <c r="K14" s="139">
        <v>0</v>
      </c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1"/>
    </row>
    <row r="15" spans="1:23" s="142" customFormat="1">
      <c r="A15" s="185"/>
      <c r="B15" s="121" t="s">
        <v>178</v>
      </c>
      <c r="C15" s="122">
        <f t="shared" si="2"/>
        <v>580000</v>
      </c>
      <c r="D15" s="122">
        <v>580000</v>
      </c>
      <c r="E15" s="139">
        <v>0</v>
      </c>
      <c r="F15" s="139">
        <v>0</v>
      </c>
      <c r="G15" s="139">
        <v>0</v>
      </c>
      <c r="H15" s="139"/>
      <c r="I15" s="139"/>
      <c r="J15" s="139">
        <v>0</v>
      </c>
      <c r="K15" s="139">
        <v>0</v>
      </c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1"/>
    </row>
    <row r="16" spans="1:23" s="142" customFormat="1">
      <c r="A16" s="185"/>
      <c r="B16" s="121" t="s">
        <v>179</v>
      </c>
      <c r="C16" s="122">
        <v>120000</v>
      </c>
      <c r="D16" s="122">
        <v>120000</v>
      </c>
      <c r="E16" s="139">
        <v>0</v>
      </c>
      <c r="F16" s="139">
        <v>0</v>
      </c>
      <c r="G16" s="139">
        <v>0</v>
      </c>
      <c r="H16" s="139"/>
      <c r="I16" s="139"/>
      <c r="J16" s="139">
        <v>0</v>
      </c>
      <c r="K16" s="139">
        <v>0</v>
      </c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1"/>
    </row>
    <row r="17" spans="1:23" s="142" customFormat="1">
      <c r="A17" s="185"/>
      <c r="B17" s="121" t="s">
        <v>180</v>
      </c>
      <c r="C17" s="122">
        <v>900000</v>
      </c>
      <c r="D17" s="122">
        <v>900000</v>
      </c>
      <c r="E17" s="139">
        <v>0</v>
      </c>
      <c r="F17" s="139">
        <v>0</v>
      </c>
      <c r="G17" s="139">
        <v>0</v>
      </c>
      <c r="H17" s="139"/>
      <c r="I17" s="139"/>
      <c r="J17" s="139">
        <v>0</v>
      </c>
      <c r="K17" s="139">
        <v>0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1"/>
    </row>
    <row r="18" spans="1:23" s="142" customFormat="1" ht="18" customHeight="1">
      <c r="A18" s="185"/>
      <c r="B18" s="121" t="s">
        <v>181</v>
      </c>
      <c r="C18" s="122">
        <f>D18</f>
        <v>30000</v>
      </c>
      <c r="D18" s="122">
        <v>30000</v>
      </c>
      <c r="E18" s="139">
        <v>0</v>
      </c>
      <c r="F18" s="139">
        <v>0</v>
      </c>
      <c r="G18" s="139">
        <v>0</v>
      </c>
      <c r="H18" s="139"/>
      <c r="I18" s="139"/>
      <c r="J18" s="139">
        <v>0</v>
      </c>
      <c r="K18" s="139">
        <v>0</v>
      </c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1"/>
    </row>
    <row r="19" spans="1:23" s="142" customFormat="1">
      <c r="A19" s="185"/>
      <c r="B19" s="121" t="s">
        <v>182</v>
      </c>
      <c r="C19" s="122">
        <f>D19</f>
        <v>150000</v>
      </c>
      <c r="D19" s="122">
        <v>150000</v>
      </c>
      <c r="E19" s="139">
        <v>0</v>
      </c>
      <c r="F19" s="139">
        <v>0</v>
      </c>
      <c r="G19" s="139">
        <v>0</v>
      </c>
      <c r="H19" s="139"/>
      <c r="I19" s="139"/>
      <c r="J19" s="139">
        <v>0</v>
      </c>
      <c r="K19" s="139">
        <v>0</v>
      </c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1"/>
    </row>
    <row r="20" spans="1:23" s="142" customFormat="1">
      <c r="A20" s="185"/>
      <c r="B20" s="121" t="s">
        <v>183</v>
      </c>
      <c r="C20" s="122">
        <f>D20</f>
        <v>150000</v>
      </c>
      <c r="D20" s="122">
        <v>150000</v>
      </c>
      <c r="E20" s="139">
        <v>0</v>
      </c>
      <c r="F20" s="139">
        <v>0</v>
      </c>
      <c r="G20" s="139">
        <v>0</v>
      </c>
      <c r="H20" s="139"/>
      <c r="I20" s="139"/>
      <c r="J20" s="139">
        <v>0</v>
      </c>
      <c r="K20" s="139">
        <v>0</v>
      </c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1"/>
    </row>
    <row r="21" spans="1:23" s="142" customFormat="1">
      <c r="A21" s="185"/>
      <c r="B21" s="121" t="s">
        <v>184</v>
      </c>
      <c r="C21" s="122">
        <f>D21</f>
        <v>300000</v>
      </c>
      <c r="D21" s="122">
        <v>300000</v>
      </c>
      <c r="E21" s="139">
        <v>0</v>
      </c>
      <c r="F21" s="139">
        <v>0</v>
      </c>
      <c r="G21" s="139">
        <v>0</v>
      </c>
      <c r="H21" s="139"/>
      <c r="I21" s="139"/>
      <c r="J21" s="139">
        <v>0</v>
      </c>
      <c r="K21" s="139">
        <v>0</v>
      </c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1"/>
    </row>
    <row r="22" spans="1:23" s="142" customFormat="1" ht="28.5">
      <c r="A22" s="185"/>
      <c r="B22" s="121" t="s">
        <v>185</v>
      </c>
      <c r="C22" s="159">
        <f>J22</f>
        <v>100000</v>
      </c>
      <c r="D22" s="159">
        <v>0</v>
      </c>
      <c r="E22" s="139">
        <v>0</v>
      </c>
      <c r="F22" s="139">
        <v>0</v>
      </c>
      <c r="G22" s="139">
        <v>0</v>
      </c>
      <c r="H22" s="139"/>
      <c r="I22" s="139"/>
      <c r="J22" s="139">
        <v>100000</v>
      </c>
      <c r="K22" s="139">
        <v>0</v>
      </c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1"/>
    </row>
    <row r="23" spans="1:23" s="142" customFormat="1">
      <c r="A23" s="185"/>
      <c r="B23" s="121" t="s">
        <v>186</v>
      </c>
      <c r="C23" s="122">
        <v>1000000</v>
      </c>
      <c r="D23" s="122">
        <v>1000000</v>
      </c>
      <c r="E23" s="139">
        <v>0</v>
      </c>
      <c r="F23" s="139">
        <v>0</v>
      </c>
      <c r="G23" s="139">
        <v>0</v>
      </c>
      <c r="H23" s="139"/>
      <c r="I23" s="139"/>
      <c r="J23" s="139">
        <v>0</v>
      </c>
      <c r="K23" s="139">
        <v>0</v>
      </c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1"/>
    </row>
    <row r="24" spans="1:23" s="142" customFormat="1" ht="28.5">
      <c r="A24" s="185"/>
      <c r="B24" s="121" t="s">
        <v>187</v>
      </c>
      <c r="C24" s="122">
        <f>D24</f>
        <v>10000</v>
      </c>
      <c r="D24" s="122">
        <v>10000</v>
      </c>
      <c r="E24" s="139">
        <v>0</v>
      </c>
      <c r="F24" s="139">
        <v>0</v>
      </c>
      <c r="G24" s="139">
        <v>0</v>
      </c>
      <c r="H24" s="139"/>
      <c r="I24" s="139"/>
      <c r="J24" s="139">
        <v>0</v>
      </c>
      <c r="K24" s="139">
        <v>0</v>
      </c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1"/>
    </row>
    <row r="25" spans="1:23" s="142" customFormat="1" ht="16.5" customHeight="1">
      <c r="A25" s="185"/>
      <c r="B25" s="121" t="s">
        <v>188</v>
      </c>
      <c r="C25" s="122">
        <f>D25</f>
        <v>50000</v>
      </c>
      <c r="D25" s="122">
        <v>50000</v>
      </c>
      <c r="E25" s="139">
        <v>0</v>
      </c>
      <c r="F25" s="139">
        <v>0</v>
      </c>
      <c r="G25" s="139">
        <v>0</v>
      </c>
      <c r="H25" s="139"/>
      <c r="I25" s="139"/>
      <c r="J25" s="139">
        <v>0</v>
      </c>
      <c r="K25" s="139">
        <v>0</v>
      </c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1"/>
    </row>
    <row r="26" spans="1:23" s="142" customFormat="1" ht="28.5">
      <c r="A26" s="185"/>
      <c r="B26" s="121" t="s">
        <v>189</v>
      </c>
      <c r="C26" s="122">
        <f>D26</f>
        <v>99000</v>
      </c>
      <c r="D26" s="122">
        <v>99000</v>
      </c>
      <c r="E26" s="139">
        <v>0</v>
      </c>
      <c r="F26" s="139">
        <v>0</v>
      </c>
      <c r="G26" s="139">
        <v>0</v>
      </c>
      <c r="H26" s="139"/>
      <c r="I26" s="139"/>
      <c r="J26" s="139">
        <v>0</v>
      </c>
      <c r="K26" s="139">
        <v>0</v>
      </c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1"/>
    </row>
    <row r="27" spans="1:23" s="142" customFormat="1" ht="15">
      <c r="A27" s="127" t="s">
        <v>25</v>
      </c>
      <c r="B27" s="127" t="s">
        <v>79</v>
      </c>
      <c r="C27" s="143">
        <f>C28+C29</f>
        <v>2250000</v>
      </c>
      <c r="D27" s="143">
        <f>D28+D29</f>
        <v>2250000</v>
      </c>
      <c r="E27" s="143">
        <f>SUM(E28:E29)</f>
        <v>0</v>
      </c>
      <c r="F27" s="143">
        <f>SUM(F28:F29)</f>
        <v>0</v>
      </c>
      <c r="G27" s="143">
        <f>SUM(G28:G29)</f>
        <v>0</v>
      </c>
      <c r="H27" s="143"/>
      <c r="I27" s="143"/>
      <c r="J27" s="143">
        <f>SUM(J28:J29)</f>
        <v>0</v>
      </c>
      <c r="K27" s="143">
        <f>SUM(K28:K29)</f>
        <v>0</v>
      </c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1"/>
    </row>
    <row r="28" spans="1:23" s="142" customFormat="1">
      <c r="A28" s="183"/>
      <c r="B28" s="128" t="s">
        <v>193</v>
      </c>
      <c r="C28" s="122">
        <f>D28</f>
        <v>2000000</v>
      </c>
      <c r="D28" s="122">
        <v>2000000</v>
      </c>
      <c r="E28" s="139">
        <v>0</v>
      </c>
      <c r="F28" s="139">
        <v>0</v>
      </c>
      <c r="G28" s="139">
        <v>0</v>
      </c>
      <c r="H28" s="139"/>
      <c r="I28" s="139"/>
      <c r="J28" s="139">
        <v>0</v>
      </c>
      <c r="K28" s="139">
        <v>0</v>
      </c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1"/>
    </row>
    <row r="29" spans="1:23" s="142" customFormat="1">
      <c r="A29" s="183"/>
      <c r="B29" s="123" t="s">
        <v>167</v>
      </c>
      <c r="C29" s="122">
        <f>D29</f>
        <v>250000</v>
      </c>
      <c r="D29" s="122">
        <v>250000</v>
      </c>
      <c r="E29" s="139">
        <v>0</v>
      </c>
      <c r="F29" s="139">
        <v>0</v>
      </c>
      <c r="G29" s="139">
        <v>0</v>
      </c>
      <c r="H29" s="139"/>
      <c r="I29" s="139"/>
      <c r="J29" s="139">
        <v>0</v>
      </c>
      <c r="K29" s="139">
        <v>0</v>
      </c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1"/>
    </row>
    <row r="30" spans="1:23" s="142" customFormat="1" ht="15">
      <c r="A30" s="129" t="s">
        <v>87</v>
      </c>
      <c r="B30" s="129" t="s">
        <v>88</v>
      </c>
      <c r="C30" s="144">
        <f>C31</f>
        <v>100000</v>
      </c>
      <c r="D30" s="144">
        <f t="shared" ref="D30:K30" si="3">D31</f>
        <v>100000</v>
      </c>
      <c r="E30" s="144">
        <f t="shared" si="3"/>
        <v>0</v>
      </c>
      <c r="F30" s="144">
        <f t="shared" si="3"/>
        <v>0</v>
      </c>
      <c r="G30" s="144">
        <f t="shared" si="3"/>
        <v>0</v>
      </c>
      <c r="H30" s="144"/>
      <c r="I30" s="144"/>
      <c r="J30" s="144">
        <f t="shared" si="3"/>
        <v>0</v>
      </c>
      <c r="K30" s="144">
        <f t="shared" si="3"/>
        <v>0</v>
      </c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1"/>
    </row>
    <row r="31" spans="1:23" s="142" customFormat="1">
      <c r="A31" s="145" t="s">
        <v>75</v>
      </c>
      <c r="B31" s="125" t="s">
        <v>155</v>
      </c>
      <c r="C31" s="146">
        <f>D31</f>
        <v>100000</v>
      </c>
      <c r="D31" s="139">
        <v>100000</v>
      </c>
      <c r="E31" s="139">
        <v>0</v>
      </c>
      <c r="F31" s="139">
        <v>0</v>
      </c>
      <c r="G31" s="139">
        <v>0</v>
      </c>
      <c r="H31" s="139"/>
      <c r="I31" s="139"/>
      <c r="J31" s="139">
        <v>0</v>
      </c>
      <c r="K31" s="139">
        <v>0</v>
      </c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1"/>
    </row>
    <row r="32" spans="1:23" s="142" customFormat="1" ht="15">
      <c r="A32" s="127" t="s">
        <v>90</v>
      </c>
      <c r="B32" s="127" t="s">
        <v>91</v>
      </c>
      <c r="C32" s="144">
        <f>C33+C34</f>
        <v>111000</v>
      </c>
      <c r="D32" s="144">
        <f t="shared" ref="D32:G32" si="4">D33+D34</f>
        <v>36000</v>
      </c>
      <c r="E32" s="144">
        <f t="shared" si="4"/>
        <v>0</v>
      </c>
      <c r="F32" s="144">
        <f t="shared" si="4"/>
        <v>0</v>
      </c>
      <c r="G32" s="144">
        <f t="shared" si="4"/>
        <v>75000</v>
      </c>
      <c r="H32" s="144"/>
      <c r="I32" s="144"/>
      <c r="J32" s="144">
        <f t="shared" ref="J32:K32" si="5">J34</f>
        <v>0</v>
      </c>
      <c r="K32" s="144">
        <f t="shared" si="5"/>
        <v>0</v>
      </c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1"/>
    </row>
    <row r="33" spans="1:24" s="142" customFormat="1">
      <c r="A33" s="190"/>
      <c r="B33" s="160" t="s">
        <v>194</v>
      </c>
      <c r="C33" s="146">
        <v>11000</v>
      </c>
      <c r="D33" s="146">
        <v>11000</v>
      </c>
      <c r="E33" s="146">
        <v>0</v>
      </c>
      <c r="F33" s="146">
        <v>0</v>
      </c>
      <c r="G33" s="146">
        <v>0</v>
      </c>
      <c r="H33" s="146"/>
      <c r="I33" s="146"/>
      <c r="J33" s="146">
        <v>0</v>
      </c>
      <c r="K33" s="146">
        <v>0</v>
      </c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1"/>
    </row>
    <row r="34" spans="1:24" s="142" customFormat="1">
      <c r="A34" s="191"/>
      <c r="B34" s="147" t="s">
        <v>93</v>
      </c>
      <c r="C34" s="146">
        <f>D34+G34</f>
        <v>100000</v>
      </c>
      <c r="D34" s="139">
        <v>25000</v>
      </c>
      <c r="E34" s="139">
        <v>0</v>
      </c>
      <c r="F34" s="139">
        <v>0</v>
      </c>
      <c r="G34" s="139">
        <v>75000</v>
      </c>
      <c r="H34" s="139"/>
      <c r="I34" s="139"/>
      <c r="J34" s="139">
        <v>0</v>
      </c>
      <c r="K34" s="139">
        <v>0</v>
      </c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1"/>
    </row>
    <row r="35" spans="1:24" s="142" customFormat="1" ht="15">
      <c r="A35" s="127" t="s">
        <v>28</v>
      </c>
      <c r="B35" s="127" t="s">
        <v>80</v>
      </c>
      <c r="C35" s="148">
        <f>C36+C37</f>
        <v>2280280</v>
      </c>
      <c r="D35" s="148">
        <f>D36+D37</f>
        <v>35000</v>
      </c>
      <c r="E35" s="148">
        <f t="shared" ref="E35:K35" si="6">SUM(E37:E37)</f>
        <v>0</v>
      </c>
      <c r="F35" s="148">
        <f t="shared" si="6"/>
        <v>0</v>
      </c>
      <c r="G35" s="148">
        <f t="shared" si="6"/>
        <v>0</v>
      </c>
      <c r="H35" s="148">
        <f>H37</f>
        <v>1908488</v>
      </c>
      <c r="I35" s="148">
        <f>I37</f>
        <v>336792</v>
      </c>
      <c r="J35" s="148">
        <f t="shared" si="6"/>
        <v>0</v>
      </c>
      <c r="K35" s="148">
        <f t="shared" si="6"/>
        <v>0</v>
      </c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9"/>
    </row>
    <row r="36" spans="1:24" s="142" customFormat="1">
      <c r="A36" s="190"/>
      <c r="B36" s="160" t="s">
        <v>29</v>
      </c>
      <c r="C36" s="161">
        <f>D36</f>
        <v>35000</v>
      </c>
      <c r="D36" s="161">
        <v>35000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9"/>
    </row>
    <row r="37" spans="1:24" s="142" customFormat="1" ht="28.5">
      <c r="A37" s="191"/>
      <c r="B37" s="121" t="s">
        <v>168</v>
      </c>
      <c r="C37" s="139">
        <f>H37+I37</f>
        <v>2245280</v>
      </c>
      <c r="D37" s="139">
        <v>0</v>
      </c>
      <c r="E37" s="139">
        <v>0</v>
      </c>
      <c r="F37" s="139">
        <v>0</v>
      </c>
      <c r="G37" s="139">
        <v>0</v>
      </c>
      <c r="H37" s="139">
        <v>1908488</v>
      </c>
      <c r="I37" s="139">
        <v>336792</v>
      </c>
      <c r="J37" s="139">
        <v>0</v>
      </c>
      <c r="K37" s="139">
        <v>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9"/>
    </row>
    <row r="38" spans="1:24" s="142" customFormat="1" ht="15">
      <c r="A38" s="131" t="s">
        <v>99</v>
      </c>
      <c r="B38" s="131" t="s">
        <v>100</v>
      </c>
      <c r="C38" s="148">
        <f>C39</f>
        <v>150000</v>
      </c>
      <c r="D38" s="148">
        <f t="shared" ref="D38:K38" si="7">D39</f>
        <v>0</v>
      </c>
      <c r="E38" s="148">
        <f t="shared" si="7"/>
        <v>0</v>
      </c>
      <c r="F38" s="148">
        <f t="shared" si="7"/>
        <v>0</v>
      </c>
      <c r="G38" s="148">
        <f t="shared" si="7"/>
        <v>0</v>
      </c>
      <c r="H38" s="148">
        <v>0</v>
      </c>
      <c r="I38" s="148">
        <v>0</v>
      </c>
      <c r="J38" s="148">
        <f t="shared" si="7"/>
        <v>0</v>
      </c>
      <c r="K38" s="148">
        <f t="shared" si="7"/>
        <v>150000</v>
      </c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9"/>
    </row>
    <row r="39" spans="1:24" s="142" customFormat="1">
      <c r="A39" s="150"/>
      <c r="B39" s="132" t="s">
        <v>30</v>
      </c>
      <c r="C39" s="139">
        <v>150000</v>
      </c>
      <c r="D39" s="139">
        <v>0</v>
      </c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150000</v>
      </c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9"/>
    </row>
    <row r="40" spans="1:24" s="142" customFormat="1" ht="15">
      <c r="A40" s="131" t="s">
        <v>43</v>
      </c>
      <c r="B40" s="131" t="s">
        <v>81</v>
      </c>
      <c r="C40" s="148">
        <f>C41+C42+C43+C44+C45+C46+C47+C48+C49</f>
        <v>5016696</v>
      </c>
      <c r="D40" s="148">
        <f t="shared" ref="D40:J40" si="8">D41+D42+D43+D44+D45+D46+D47+D48+D49</f>
        <v>5016696</v>
      </c>
      <c r="E40" s="148">
        <f t="shared" si="8"/>
        <v>0</v>
      </c>
      <c r="F40" s="148">
        <f t="shared" si="8"/>
        <v>0</v>
      </c>
      <c r="G40" s="148">
        <f t="shared" si="8"/>
        <v>0</v>
      </c>
      <c r="H40" s="148">
        <f t="shared" si="8"/>
        <v>0</v>
      </c>
      <c r="I40" s="148">
        <f t="shared" si="8"/>
        <v>0</v>
      </c>
      <c r="J40" s="148">
        <f t="shared" si="8"/>
        <v>0</v>
      </c>
      <c r="K40" s="148">
        <f t="shared" ref="K40" si="9">SUM(K41:K49)</f>
        <v>0</v>
      </c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9"/>
    </row>
    <row r="41" spans="1:24" s="142" customFormat="1">
      <c r="A41" s="184"/>
      <c r="B41" s="133" t="s">
        <v>197</v>
      </c>
      <c r="C41" s="138">
        <f>D41</f>
        <v>30000</v>
      </c>
      <c r="D41" s="138">
        <v>30000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9"/>
    </row>
    <row r="42" spans="1:24" s="142" customFormat="1">
      <c r="A42" s="185"/>
      <c r="B42" s="126" t="s">
        <v>171</v>
      </c>
      <c r="C42" s="138">
        <f>D42+E42+F42</f>
        <v>12000</v>
      </c>
      <c r="D42" s="138">
        <v>12000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9"/>
    </row>
    <row r="43" spans="1:24" s="142" customFormat="1">
      <c r="A43" s="185"/>
      <c r="B43" s="134" t="s">
        <v>198</v>
      </c>
      <c r="C43" s="138">
        <f>D43</f>
        <v>2944696</v>
      </c>
      <c r="D43" s="139">
        <v>2944696</v>
      </c>
      <c r="E43" s="138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9"/>
    </row>
    <row r="44" spans="1:24" s="142" customFormat="1">
      <c r="A44" s="185"/>
      <c r="B44" s="151" t="s">
        <v>199</v>
      </c>
      <c r="C44" s="138">
        <f>SUM(D44:G44)</f>
        <v>150000</v>
      </c>
      <c r="D44" s="139">
        <v>150000</v>
      </c>
      <c r="E44" s="139">
        <v>0</v>
      </c>
      <c r="F44" s="138">
        <v>0</v>
      </c>
      <c r="G44" s="139">
        <v>0</v>
      </c>
      <c r="H44" s="139">
        <v>0</v>
      </c>
      <c r="I44" s="139">
        <v>0</v>
      </c>
      <c r="J44" s="139">
        <v>0</v>
      </c>
      <c r="K44" s="139">
        <v>0</v>
      </c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9"/>
    </row>
    <row r="45" spans="1:24" s="142" customFormat="1">
      <c r="A45" s="185"/>
      <c r="B45" s="151" t="s">
        <v>200</v>
      </c>
      <c r="C45" s="138">
        <f>SUM(D45:G45)</f>
        <v>70000</v>
      </c>
      <c r="D45" s="138">
        <v>70000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9"/>
    </row>
    <row r="46" spans="1:24" s="142" customFormat="1" ht="28.5">
      <c r="A46" s="185"/>
      <c r="B46" s="151" t="s">
        <v>203</v>
      </c>
      <c r="C46" s="138">
        <f>SUM(D46:G46)</f>
        <v>60000</v>
      </c>
      <c r="D46" s="138">
        <v>60000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9"/>
    </row>
    <row r="47" spans="1:24" s="142" customFormat="1">
      <c r="A47" s="185"/>
      <c r="B47" s="151" t="s">
        <v>202</v>
      </c>
      <c r="C47" s="138">
        <f>D47</f>
        <v>600000</v>
      </c>
      <c r="D47" s="138">
        <v>600000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9"/>
    </row>
    <row r="48" spans="1:24" s="142" customFormat="1">
      <c r="A48" s="185"/>
      <c r="B48" s="125" t="s">
        <v>169</v>
      </c>
      <c r="C48" s="138">
        <f>SUM(D48:G48)</f>
        <v>450000</v>
      </c>
      <c r="D48" s="138">
        <v>450000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9"/>
    </row>
    <row r="49" spans="1:24" s="142" customFormat="1">
      <c r="A49" s="185"/>
      <c r="B49" s="125" t="s">
        <v>201</v>
      </c>
      <c r="C49" s="138">
        <f>D49</f>
        <v>700000</v>
      </c>
      <c r="D49" s="138">
        <v>700000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9"/>
    </row>
    <row r="50" spans="1:24" s="142" customFormat="1" ht="15">
      <c r="A50" s="135" t="s">
        <v>57</v>
      </c>
      <c r="B50" s="135" t="s">
        <v>83</v>
      </c>
      <c r="C50" s="148">
        <f>SUM(C51:C57)</f>
        <v>453173</v>
      </c>
      <c r="D50" s="148">
        <f t="shared" ref="D50:K50" si="10">SUM(D51:D57)</f>
        <v>368173</v>
      </c>
      <c r="E50" s="148">
        <f t="shared" si="10"/>
        <v>22380</v>
      </c>
      <c r="F50" s="148">
        <f t="shared" si="10"/>
        <v>22620</v>
      </c>
      <c r="G50" s="148">
        <f t="shared" si="10"/>
        <v>40000</v>
      </c>
      <c r="H50" s="148">
        <f t="shared" si="10"/>
        <v>0</v>
      </c>
      <c r="I50" s="148">
        <f t="shared" si="10"/>
        <v>0</v>
      </c>
      <c r="J50" s="148">
        <f t="shared" si="10"/>
        <v>0</v>
      </c>
      <c r="K50" s="148">
        <f t="shared" si="10"/>
        <v>0</v>
      </c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9"/>
    </row>
    <row r="51" spans="1:24" s="142" customFormat="1" ht="28.5">
      <c r="A51" s="184"/>
      <c r="B51" s="125" t="s">
        <v>204</v>
      </c>
      <c r="C51" s="122">
        <f>G51</f>
        <v>40000</v>
      </c>
      <c r="D51" s="122">
        <v>0</v>
      </c>
      <c r="E51" s="139">
        <v>0</v>
      </c>
      <c r="F51" s="139">
        <v>0</v>
      </c>
      <c r="G51" s="139">
        <v>40000</v>
      </c>
      <c r="H51" s="139">
        <v>0</v>
      </c>
      <c r="I51" s="139">
        <v>0</v>
      </c>
      <c r="J51" s="139">
        <v>0</v>
      </c>
      <c r="K51" s="139">
        <v>0</v>
      </c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9"/>
    </row>
    <row r="52" spans="1:24" s="142" customFormat="1">
      <c r="A52" s="185"/>
      <c r="B52" s="125" t="s">
        <v>171</v>
      </c>
      <c r="C52" s="122">
        <f>D52</f>
        <v>42173</v>
      </c>
      <c r="D52" s="122">
        <v>42173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9"/>
    </row>
    <row r="53" spans="1:24" s="142" customFormat="1">
      <c r="A53" s="185"/>
      <c r="B53" s="125" t="s">
        <v>170</v>
      </c>
      <c r="C53" s="122">
        <f>D53</f>
        <v>80000</v>
      </c>
      <c r="D53" s="122">
        <v>80000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v>0</v>
      </c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9"/>
    </row>
    <row r="54" spans="1:24" s="142" customFormat="1">
      <c r="A54" s="185"/>
      <c r="B54" s="125" t="s">
        <v>205</v>
      </c>
      <c r="C54" s="122">
        <f>D54</f>
        <v>100000</v>
      </c>
      <c r="D54" s="122">
        <v>100000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9"/>
    </row>
    <row r="55" spans="1:24" s="142" customFormat="1" ht="14.25" customHeight="1">
      <c r="A55" s="185"/>
      <c r="B55" s="111" t="s">
        <v>50</v>
      </c>
      <c r="C55" s="122">
        <f>D55</f>
        <v>50000</v>
      </c>
      <c r="D55" s="138">
        <v>50000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v>0</v>
      </c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9"/>
    </row>
    <row r="56" spans="1:24" s="142" customFormat="1" ht="35.25" customHeight="1">
      <c r="A56" s="185"/>
      <c r="B56" s="126" t="s">
        <v>206</v>
      </c>
      <c r="C56" s="138">
        <f>SUM(D56:J56)</f>
        <v>96000</v>
      </c>
      <c r="D56" s="138">
        <v>96000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9"/>
    </row>
    <row r="57" spans="1:24" s="142" customFormat="1" ht="28.5">
      <c r="A57" s="185"/>
      <c r="B57" s="128" t="s">
        <v>207</v>
      </c>
      <c r="C57" s="138">
        <f>E57+F57</f>
        <v>45000</v>
      </c>
      <c r="D57" s="138">
        <v>0</v>
      </c>
      <c r="E57" s="139">
        <v>22380</v>
      </c>
      <c r="F57" s="139">
        <v>22620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9"/>
    </row>
    <row r="58" spans="1:24" s="142" customFormat="1" ht="15">
      <c r="A58" s="127" t="s">
        <v>71</v>
      </c>
      <c r="B58" s="127" t="s">
        <v>84</v>
      </c>
      <c r="C58" s="148">
        <f>C59+C60+C61+C62</f>
        <v>703537</v>
      </c>
      <c r="D58" s="148">
        <f>D59+D60+D61+D62</f>
        <v>703537</v>
      </c>
      <c r="E58" s="148">
        <f t="shared" ref="E58:K58" si="11">SUM(E59:E68)</f>
        <v>0</v>
      </c>
      <c r="F58" s="148">
        <f t="shared" si="11"/>
        <v>0</v>
      </c>
      <c r="G58" s="148">
        <f t="shared" si="11"/>
        <v>0</v>
      </c>
      <c r="H58" s="148">
        <f t="shared" si="11"/>
        <v>0</v>
      </c>
      <c r="I58" s="148">
        <f t="shared" si="11"/>
        <v>0</v>
      </c>
      <c r="J58" s="148">
        <f t="shared" si="11"/>
        <v>0</v>
      </c>
      <c r="K58" s="148">
        <f t="shared" si="11"/>
        <v>0</v>
      </c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9"/>
    </row>
    <row r="59" spans="1:24" s="142" customFormat="1">
      <c r="A59" s="162"/>
      <c r="B59" s="136" t="s">
        <v>171</v>
      </c>
      <c r="C59" s="122">
        <f>D59</f>
        <v>53537</v>
      </c>
      <c r="D59" s="138">
        <v>53537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9"/>
    </row>
    <row r="60" spans="1:24" s="142" customFormat="1">
      <c r="A60" s="163"/>
      <c r="B60" s="111" t="s">
        <v>73</v>
      </c>
      <c r="C60" s="122">
        <f>D60</f>
        <v>50000</v>
      </c>
      <c r="D60" s="138">
        <v>50000</v>
      </c>
      <c r="E60" s="122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39">
        <v>0</v>
      </c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9"/>
    </row>
    <row r="61" spans="1:24" s="142" customFormat="1">
      <c r="A61" s="163"/>
      <c r="B61" s="126" t="s">
        <v>208</v>
      </c>
      <c r="C61" s="122">
        <f>D61</f>
        <v>500000</v>
      </c>
      <c r="D61" s="138">
        <v>500000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9"/>
    </row>
    <row r="62" spans="1:24" s="142" customFormat="1">
      <c r="A62" s="163"/>
      <c r="B62" s="124" t="s">
        <v>209</v>
      </c>
      <c r="C62" s="122">
        <f>D62</f>
        <v>100000</v>
      </c>
      <c r="D62" s="138">
        <v>100000</v>
      </c>
      <c r="E62" s="122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9"/>
    </row>
    <row r="63" spans="1:24" s="142" customFormat="1" ht="15">
      <c r="A63" s="127" t="s">
        <v>85</v>
      </c>
      <c r="B63" s="127" t="s">
        <v>86</v>
      </c>
      <c r="C63" s="148">
        <f>SUM(C64:C68)</f>
        <v>267000</v>
      </c>
      <c r="D63" s="148">
        <f>SUM(D64:D68)</f>
        <v>267000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9"/>
    </row>
    <row r="64" spans="1:24" s="142" customFormat="1">
      <c r="A64" s="163"/>
      <c r="B64" s="128" t="s">
        <v>210</v>
      </c>
      <c r="C64" s="122">
        <f>D64</f>
        <v>70000</v>
      </c>
      <c r="D64" s="138">
        <v>70000</v>
      </c>
      <c r="E64" s="122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9"/>
    </row>
    <row r="65" spans="1:24" s="142" customFormat="1">
      <c r="A65" s="163"/>
      <c r="B65" s="128" t="s">
        <v>171</v>
      </c>
      <c r="C65" s="122">
        <f>D65</f>
        <v>17000</v>
      </c>
      <c r="D65" s="138">
        <v>17000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9"/>
    </row>
    <row r="66" spans="1:24" s="142" customFormat="1">
      <c r="A66" s="163"/>
      <c r="B66" s="128" t="s">
        <v>213</v>
      </c>
      <c r="C66" s="122">
        <f>D66</f>
        <v>100000</v>
      </c>
      <c r="D66" s="138">
        <v>100000</v>
      </c>
      <c r="E66" s="139"/>
      <c r="F66" s="139"/>
      <c r="G66" s="139"/>
      <c r="H66" s="139"/>
      <c r="I66" s="139"/>
      <c r="J66" s="139"/>
      <c r="K66" s="139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9"/>
    </row>
    <row r="67" spans="1:24" s="142" customFormat="1">
      <c r="A67" s="163"/>
      <c r="B67" s="137" t="s">
        <v>211</v>
      </c>
      <c r="C67" s="122">
        <f>D67</f>
        <v>30000</v>
      </c>
      <c r="D67" s="138">
        <v>30000</v>
      </c>
      <c r="E67" s="122"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v>0</v>
      </c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9"/>
    </row>
    <row r="68" spans="1:24" s="142" customFormat="1">
      <c r="A68" s="163"/>
      <c r="B68" s="128" t="s">
        <v>212</v>
      </c>
      <c r="C68" s="122">
        <f>D68</f>
        <v>50000</v>
      </c>
      <c r="D68" s="138">
        <v>50000</v>
      </c>
      <c r="E68" s="139">
        <v>0</v>
      </c>
      <c r="F68" s="139">
        <v>0</v>
      </c>
      <c r="G68" s="139">
        <v>0</v>
      </c>
      <c r="H68" s="139">
        <v>0</v>
      </c>
      <c r="I68" s="139">
        <v>0</v>
      </c>
      <c r="J68" s="139">
        <v>0</v>
      </c>
      <c r="K68" s="139">
        <v>0</v>
      </c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9"/>
    </row>
    <row r="69" spans="1:24" s="157" customFormat="1" ht="15">
      <c r="A69" s="152"/>
      <c r="B69" s="153" t="s">
        <v>174</v>
      </c>
      <c r="C69" s="154">
        <f>C4+C6+C8+C27+C30+C32+C35+C38+C40+C50+C58+C63</f>
        <v>15978123</v>
      </c>
      <c r="D69" s="154">
        <f t="shared" ref="D69" si="12">D4+D6+D8+D27+D30+D32+D35+D38+D40+D50+D58+D63</f>
        <v>13322843</v>
      </c>
      <c r="E69" s="154">
        <v>22380</v>
      </c>
      <c r="F69" s="154">
        <v>22620</v>
      </c>
      <c r="G69" s="154">
        <f>G50+G32</f>
        <v>115000</v>
      </c>
      <c r="H69" s="154">
        <f>H35</f>
        <v>1908488</v>
      </c>
      <c r="I69" s="154">
        <f>I35</f>
        <v>336792</v>
      </c>
      <c r="J69" s="154">
        <f>J8</f>
        <v>100000</v>
      </c>
      <c r="K69" s="154">
        <v>150000</v>
      </c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6"/>
    </row>
    <row r="70" spans="1:24">
      <c r="C70" s="130"/>
      <c r="D70" s="130"/>
      <c r="E70" s="130"/>
      <c r="F70" s="130"/>
      <c r="G70" s="130"/>
      <c r="H70" s="130"/>
      <c r="I70" s="130"/>
      <c r="J70" s="130"/>
      <c r="K70" s="130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30"/>
    </row>
    <row r="71" spans="1:24">
      <c r="C71" s="130"/>
      <c r="D71" s="130"/>
      <c r="E71" s="130"/>
      <c r="F71" s="130"/>
      <c r="G71" s="130"/>
      <c r="H71" s="130"/>
      <c r="I71" s="130"/>
      <c r="J71" s="130"/>
      <c r="K71" s="130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30"/>
    </row>
    <row r="72" spans="1:24">
      <c r="C72" s="130"/>
      <c r="D72" s="130"/>
      <c r="E72" s="130"/>
      <c r="F72" s="130"/>
      <c r="G72" s="130"/>
      <c r="H72" s="130"/>
      <c r="I72" s="130"/>
      <c r="J72" s="130"/>
      <c r="K72" s="130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30"/>
    </row>
    <row r="73" spans="1:24">
      <c r="C73" s="130"/>
      <c r="D73" s="130"/>
      <c r="E73" s="130"/>
      <c r="F73" s="130"/>
      <c r="G73" s="130"/>
      <c r="H73" s="130"/>
      <c r="I73" s="130"/>
      <c r="J73" s="130"/>
      <c r="K73" s="130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30"/>
    </row>
    <row r="74" spans="1:24">
      <c r="C74" s="130"/>
      <c r="D74" s="130"/>
      <c r="E74" s="130"/>
      <c r="F74" s="130"/>
      <c r="G74" s="130"/>
      <c r="H74" s="130"/>
      <c r="I74" s="130"/>
      <c r="J74" s="130"/>
      <c r="K74" s="130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30"/>
    </row>
    <row r="75" spans="1:24">
      <c r="C75" s="130"/>
      <c r="D75" s="130"/>
      <c r="E75" s="130"/>
      <c r="F75" s="130"/>
      <c r="G75" s="130"/>
      <c r="H75" s="130"/>
      <c r="I75" s="130"/>
      <c r="J75" s="130"/>
      <c r="K75" s="130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30"/>
    </row>
    <row r="76" spans="1:24">
      <c r="C76" s="130"/>
      <c r="D76" s="130"/>
      <c r="E76" s="130"/>
      <c r="F76" s="130"/>
      <c r="G76" s="130"/>
      <c r="H76" s="130"/>
      <c r="I76" s="130"/>
      <c r="J76" s="130"/>
      <c r="K76" s="130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30"/>
    </row>
    <row r="77" spans="1:24">
      <c r="C77" s="130"/>
      <c r="D77" s="130"/>
      <c r="E77" s="130"/>
      <c r="F77" s="130"/>
      <c r="G77" s="130"/>
      <c r="H77" s="130"/>
      <c r="I77" s="130"/>
      <c r="J77" s="130"/>
      <c r="K77" s="130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30"/>
    </row>
    <row r="78" spans="1:24">
      <c r="C78" s="130"/>
      <c r="D78" s="130"/>
      <c r="E78" s="130"/>
      <c r="F78" s="130"/>
      <c r="G78" s="130"/>
      <c r="H78" s="130"/>
      <c r="I78" s="130"/>
      <c r="J78" s="130"/>
      <c r="K78" s="130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30"/>
    </row>
    <row r="79" spans="1:24">
      <c r="C79" s="130"/>
      <c r="D79" s="130"/>
      <c r="E79" s="130"/>
      <c r="F79" s="130"/>
      <c r="G79" s="130"/>
      <c r="H79" s="130"/>
      <c r="I79" s="130"/>
      <c r="J79" s="130"/>
      <c r="K79" s="130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30"/>
    </row>
    <row r="80" spans="1:24">
      <c r="C80" s="130"/>
      <c r="D80" s="130"/>
      <c r="E80" s="130"/>
      <c r="F80" s="130"/>
      <c r="G80" s="130"/>
      <c r="H80" s="130"/>
      <c r="I80" s="130"/>
      <c r="J80" s="130"/>
      <c r="K80" s="130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30"/>
    </row>
    <row r="81" spans="3:24">
      <c r="C81" s="130"/>
      <c r="D81" s="130"/>
      <c r="E81" s="130"/>
      <c r="F81" s="130"/>
      <c r="G81" s="130"/>
      <c r="H81" s="130"/>
      <c r="I81" s="130"/>
      <c r="J81" s="130"/>
      <c r="K81" s="130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30"/>
    </row>
    <row r="82" spans="3:24">
      <c r="C82" s="130"/>
      <c r="D82" s="130"/>
      <c r="E82" s="130"/>
      <c r="F82" s="130"/>
      <c r="G82" s="130"/>
      <c r="H82" s="130"/>
      <c r="I82" s="130"/>
      <c r="J82" s="130"/>
      <c r="K82" s="130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30"/>
    </row>
    <row r="83" spans="3:24">
      <c r="C83" s="130"/>
      <c r="D83" s="130"/>
      <c r="E83" s="130"/>
      <c r="F83" s="130"/>
      <c r="G83" s="130"/>
      <c r="H83" s="130"/>
      <c r="I83" s="130"/>
      <c r="J83" s="130"/>
      <c r="K83" s="130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30"/>
    </row>
    <row r="84" spans="3:24">
      <c r="C84" s="130"/>
      <c r="D84" s="130"/>
      <c r="E84" s="130"/>
      <c r="F84" s="130"/>
      <c r="G84" s="130"/>
      <c r="H84" s="130"/>
      <c r="I84" s="130"/>
      <c r="J84" s="130"/>
      <c r="K84" s="130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30"/>
    </row>
    <row r="85" spans="3:24">
      <c r="C85" s="130"/>
      <c r="D85" s="130"/>
      <c r="E85" s="130"/>
      <c r="F85" s="130"/>
      <c r="G85" s="130"/>
      <c r="H85" s="130"/>
      <c r="I85" s="130"/>
      <c r="J85" s="130"/>
      <c r="K85" s="130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30"/>
    </row>
    <row r="86" spans="3:24">
      <c r="C86" s="130"/>
      <c r="D86" s="130"/>
      <c r="E86" s="130"/>
      <c r="F86" s="130"/>
      <c r="G86" s="130"/>
      <c r="H86" s="130"/>
      <c r="I86" s="130"/>
      <c r="J86" s="130"/>
      <c r="K86" s="130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30"/>
    </row>
    <row r="87" spans="3:24">
      <c r="C87" s="130"/>
      <c r="D87" s="130"/>
      <c r="E87" s="130"/>
      <c r="F87" s="130"/>
      <c r="G87" s="130"/>
      <c r="H87" s="130"/>
      <c r="I87" s="130"/>
      <c r="J87" s="130"/>
      <c r="K87" s="130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30"/>
    </row>
    <row r="88" spans="3:24">
      <c r="C88" s="130"/>
      <c r="D88" s="130"/>
      <c r="E88" s="130"/>
      <c r="F88" s="130"/>
      <c r="G88" s="130"/>
      <c r="H88" s="130"/>
      <c r="I88" s="130"/>
      <c r="J88" s="130"/>
      <c r="K88" s="130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30"/>
    </row>
    <row r="89" spans="3:24">
      <c r="C89" s="130"/>
      <c r="D89" s="130"/>
      <c r="E89" s="130"/>
      <c r="F89" s="130"/>
      <c r="G89" s="130"/>
      <c r="H89" s="130"/>
      <c r="I89" s="130"/>
      <c r="J89" s="130"/>
      <c r="K89" s="130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30"/>
    </row>
    <row r="90" spans="3:24">
      <c r="C90" s="130"/>
      <c r="D90" s="130"/>
      <c r="E90" s="130"/>
      <c r="F90" s="130"/>
      <c r="G90" s="130"/>
      <c r="H90" s="130"/>
      <c r="I90" s="130"/>
      <c r="J90" s="130"/>
      <c r="K90" s="130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30"/>
    </row>
    <row r="91" spans="3:24">
      <c r="C91" s="130"/>
      <c r="D91" s="130"/>
      <c r="E91" s="130"/>
      <c r="F91" s="130"/>
      <c r="G91" s="130"/>
      <c r="H91" s="130"/>
      <c r="I91" s="130"/>
      <c r="J91" s="130"/>
      <c r="K91" s="130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30"/>
    </row>
    <row r="92" spans="3:24">
      <c r="C92" s="130"/>
      <c r="D92" s="130"/>
      <c r="E92" s="130"/>
      <c r="F92" s="130"/>
      <c r="G92" s="130"/>
      <c r="H92" s="130"/>
      <c r="I92" s="130"/>
      <c r="J92" s="130"/>
      <c r="K92" s="130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30"/>
    </row>
    <row r="93" spans="3:24">
      <c r="C93" s="130"/>
      <c r="D93" s="130"/>
      <c r="E93" s="130"/>
      <c r="F93" s="130"/>
      <c r="G93" s="130"/>
      <c r="H93" s="130"/>
      <c r="I93" s="130"/>
      <c r="J93" s="130"/>
      <c r="K93" s="130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30"/>
    </row>
    <row r="94" spans="3:24">
      <c r="C94" s="130"/>
      <c r="D94" s="130"/>
      <c r="E94" s="130"/>
      <c r="F94" s="130"/>
      <c r="G94" s="130"/>
      <c r="H94" s="130"/>
      <c r="I94" s="130"/>
      <c r="J94" s="130"/>
      <c r="K94" s="130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30"/>
    </row>
    <row r="95" spans="3:24">
      <c r="C95" s="130"/>
      <c r="D95" s="130"/>
      <c r="E95" s="130"/>
      <c r="F95" s="130"/>
      <c r="G95" s="130"/>
      <c r="H95" s="130"/>
      <c r="I95" s="130"/>
      <c r="J95" s="130"/>
      <c r="K95" s="130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30"/>
    </row>
    <row r="96" spans="3:24">
      <c r="C96" s="130"/>
      <c r="D96" s="130"/>
      <c r="E96" s="130"/>
      <c r="F96" s="130"/>
      <c r="G96" s="130"/>
      <c r="H96" s="130"/>
      <c r="I96" s="130"/>
      <c r="J96" s="130"/>
      <c r="K96" s="130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30"/>
    </row>
    <row r="97" spans="3:24">
      <c r="C97" s="130"/>
      <c r="D97" s="130"/>
      <c r="E97" s="130"/>
      <c r="F97" s="130"/>
      <c r="G97" s="130"/>
      <c r="H97" s="130"/>
      <c r="I97" s="130"/>
      <c r="J97" s="130"/>
      <c r="K97" s="130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30"/>
    </row>
    <row r="98" spans="3:24">
      <c r="C98" s="130"/>
      <c r="D98" s="130"/>
      <c r="E98" s="130"/>
      <c r="F98" s="130"/>
      <c r="G98" s="130"/>
      <c r="H98" s="130"/>
      <c r="I98" s="130"/>
      <c r="J98" s="130"/>
      <c r="K98" s="130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30"/>
    </row>
    <row r="99" spans="3:24">
      <c r="C99" s="130"/>
      <c r="D99" s="130"/>
      <c r="E99" s="130"/>
      <c r="F99" s="130"/>
      <c r="G99" s="130"/>
      <c r="H99" s="130"/>
      <c r="I99" s="130"/>
      <c r="J99" s="130"/>
      <c r="K99" s="130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30"/>
    </row>
    <row r="100" spans="3:24">
      <c r="C100" s="130"/>
      <c r="D100" s="130"/>
      <c r="E100" s="130"/>
      <c r="F100" s="130"/>
      <c r="G100" s="130"/>
      <c r="H100" s="130"/>
      <c r="I100" s="130"/>
      <c r="J100" s="130"/>
      <c r="K100" s="130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30"/>
    </row>
    <row r="101" spans="3:24">
      <c r="C101" s="130"/>
      <c r="D101" s="130"/>
      <c r="E101" s="130"/>
      <c r="F101" s="130"/>
      <c r="G101" s="130"/>
      <c r="H101" s="130"/>
      <c r="I101" s="130"/>
      <c r="J101" s="130"/>
      <c r="K101" s="130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30"/>
    </row>
    <row r="102" spans="3:24">
      <c r="C102" s="130"/>
      <c r="D102" s="130"/>
      <c r="E102" s="130"/>
      <c r="F102" s="130"/>
      <c r="G102" s="130"/>
      <c r="H102" s="130"/>
      <c r="I102" s="130"/>
      <c r="J102" s="130"/>
      <c r="K102" s="130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30"/>
    </row>
    <row r="103" spans="3:24">
      <c r="C103" s="130"/>
      <c r="D103" s="130"/>
      <c r="E103" s="130"/>
      <c r="F103" s="130"/>
      <c r="G103" s="130"/>
      <c r="H103" s="130"/>
      <c r="I103" s="130"/>
      <c r="J103" s="130"/>
      <c r="K103" s="130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30"/>
    </row>
    <row r="104" spans="3:24">
      <c r="C104" s="130"/>
      <c r="D104" s="130"/>
      <c r="E104" s="130"/>
      <c r="F104" s="130"/>
      <c r="G104" s="130"/>
      <c r="H104" s="130"/>
      <c r="I104" s="130"/>
      <c r="J104" s="130"/>
      <c r="K104" s="130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30"/>
    </row>
    <row r="105" spans="3:24">
      <c r="C105" s="130"/>
      <c r="D105" s="130"/>
      <c r="E105" s="130"/>
      <c r="F105" s="130"/>
      <c r="G105" s="130"/>
      <c r="H105" s="130"/>
      <c r="I105" s="130"/>
      <c r="J105" s="130"/>
      <c r="K105" s="130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30"/>
    </row>
    <row r="106" spans="3:24">
      <c r="C106" s="130"/>
      <c r="D106" s="130"/>
      <c r="E106" s="130"/>
      <c r="F106" s="130"/>
      <c r="G106" s="130"/>
      <c r="H106" s="130"/>
      <c r="I106" s="130"/>
      <c r="J106" s="130"/>
      <c r="K106" s="130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30"/>
    </row>
    <row r="107" spans="3:24">
      <c r="C107" s="130"/>
      <c r="D107" s="130"/>
      <c r="E107" s="130"/>
      <c r="F107" s="130"/>
      <c r="G107" s="130"/>
      <c r="H107" s="130"/>
      <c r="I107" s="130"/>
      <c r="J107" s="130"/>
      <c r="K107" s="130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30"/>
    </row>
    <row r="108" spans="3:24">
      <c r="C108" s="130"/>
      <c r="D108" s="130"/>
      <c r="E108" s="130"/>
      <c r="F108" s="130"/>
      <c r="G108" s="130"/>
      <c r="H108" s="130"/>
      <c r="I108" s="130"/>
      <c r="J108" s="130"/>
      <c r="K108" s="130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30"/>
    </row>
    <row r="109" spans="3:24">
      <c r="C109" s="130"/>
      <c r="D109" s="130"/>
      <c r="E109" s="130"/>
      <c r="F109" s="130"/>
      <c r="G109" s="130"/>
      <c r="H109" s="130"/>
      <c r="I109" s="130"/>
      <c r="J109" s="130"/>
      <c r="K109" s="130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30"/>
    </row>
    <row r="110" spans="3:24">
      <c r="C110" s="130"/>
      <c r="D110" s="130"/>
      <c r="E110" s="130"/>
      <c r="F110" s="130"/>
      <c r="G110" s="130"/>
      <c r="H110" s="130"/>
      <c r="I110" s="130"/>
      <c r="J110" s="130"/>
      <c r="K110" s="130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30"/>
    </row>
    <row r="111" spans="3:24">
      <c r="C111" s="130"/>
      <c r="D111" s="130"/>
      <c r="E111" s="130"/>
      <c r="F111" s="130"/>
      <c r="G111" s="130"/>
      <c r="H111" s="130"/>
      <c r="I111" s="130"/>
      <c r="J111" s="130"/>
      <c r="K111" s="130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30"/>
    </row>
    <row r="112" spans="3:24">
      <c r="C112" s="130"/>
      <c r="D112" s="130"/>
      <c r="E112" s="130"/>
      <c r="F112" s="130"/>
      <c r="G112" s="130"/>
      <c r="H112" s="130"/>
      <c r="I112" s="130"/>
      <c r="J112" s="130"/>
      <c r="K112" s="130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30"/>
    </row>
    <row r="113" spans="3:24">
      <c r="C113" s="130"/>
      <c r="D113" s="130"/>
      <c r="E113" s="130"/>
      <c r="F113" s="130"/>
      <c r="G113" s="130"/>
      <c r="H113" s="130"/>
      <c r="I113" s="130"/>
      <c r="J113" s="130"/>
      <c r="K113" s="130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30"/>
    </row>
    <row r="114" spans="3:24">
      <c r="C114" s="130"/>
      <c r="D114" s="130"/>
      <c r="E114" s="130"/>
      <c r="F114" s="130"/>
      <c r="G114" s="130"/>
      <c r="H114" s="130"/>
      <c r="I114" s="130"/>
      <c r="J114" s="130"/>
      <c r="K114" s="130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30"/>
    </row>
    <row r="115" spans="3:24">
      <c r="C115" s="130"/>
      <c r="D115" s="130"/>
      <c r="E115" s="130"/>
      <c r="F115" s="130"/>
      <c r="G115" s="130"/>
      <c r="H115" s="130"/>
      <c r="I115" s="130"/>
      <c r="J115" s="130"/>
      <c r="K115" s="130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30"/>
    </row>
    <row r="116" spans="3:24">
      <c r="C116" s="130"/>
      <c r="D116" s="130"/>
      <c r="E116" s="130"/>
      <c r="F116" s="130"/>
      <c r="G116" s="130"/>
      <c r="H116" s="130"/>
      <c r="I116" s="130"/>
      <c r="J116" s="130"/>
      <c r="K116" s="130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30"/>
    </row>
    <row r="117" spans="3:24">
      <c r="C117" s="130"/>
      <c r="D117" s="130"/>
      <c r="E117" s="130"/>
      <c r="F117" s="130"/>
      <c r="G117" s="130"/>
      <c r="H117" s="130"/>
      <c r="I117" s="130"/>
      <c r="J117" s="130"/>
      <c r="K117" s="130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30"/>
    </row>
    <row r="118" spans="3:24">
      <c r="C118" s="130"/>
      <c r="D118" s="130"/>
      <c r="E118" s="130"/>
      <c r="F118" s="130"/>
      <c r="G118" s="130"/>
      <c r="H118" s="130"/>
      <c r="I118" s="130"/>
      <c r="J118" s="130"/>
      <c r="K118" s="130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30"/>
    </row>
    <row r="119" spans="3:24">
      <c r="C119" s="130"/>
      <c r="D119" s="130"/>
      <c r="E119" s="130"/>
      <c r="F119" s="130"/>
      <c r="G119" s="130"/>
      <c r="H119" s="130"/>
      <c r="I119" s="130"/>
      <c r="J119" s="130"/>
      <c r="K119" s="130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30"/>
    </row>
    <row r="120" spans="3:24">
      <c r="C120" s="130"/>
      <c r="D120" s="130"/>
      <c r="E120" s="130"/>
      <c r="F120" s="130"/>
      <c r="G120" s="130"/>
      <c r="H120" s="130"/>
      <c r="I120" s="130"/>
      <c r="J120" s="130"/>
      <c r="K120" s="130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30"/>
    </row>
    <row r="121" spans="3:24">
      <c r="C121" s="130"/>
      <c r="D121" s="130"/>
      <c r="E121" s="130"/>
      <c r="F121" s="130"/>
      <c r="G121" s="130"/>
      <c r="H121" s="130"/>
      <c r="I121" s="130"/>
      <c r="J121" s="130"/>
      <c r="K121" s="130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30"/>
    </row>
    <row r="122" spans="3:24">
      <c r="C122" s="130"/>
      <c r="D122" s="130"/>
      <c r="E122" s="130"/>
      <c r="F122" s="130"/>
      <c r="G122" s="130"/>
      <c r="H122" s="130"/>
      <c r="I122" s="130"/>
      <c r="J122" s="130"/>
      <c r="K122" s="130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30"/>
    </row>
    <row r="123" spans="3:24">
      <c r="C123" s="130"/>
      <c r="D123" s="130"/>
      <c r="E123" s="130"/>
      <c r="F123" s="130"/>
      <c r="G123" s="130"/>
      <c r="H123" s="130"/>
      <c r="I123" s="130"/>
      <c r="J123" s="130"/>
      <c r="K123" s="130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30"/>
    </row>
    <row r="124" spans="3:24">
      <c r="C124" s="130"/>
      <c r="D124" s="130"/>
      <c r="E124" s="130"/>
      <c r="F124" s="130"/>
      <c r="G124" s="130"/>
      <c r="H124" s="130"/>
      <c r="I124" s="130"/>
      <c r="J124" s="130"/>
      <c r="K124" s="130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30"/>
    </row>
    <row r="125" spans="3:24">
      <c r="C125" s="130"/>
      <c r="D125" s="130"/>
      <c r="E125" s="130"/>
      <c r="F125" s="130"/>
      <c r="G125" s="130"/>
      <c r="H125" s="130"/>
      <c r="I125" s="130"/>
      <c r="J125" s="130"/>
      <c r="K125" s="130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30"/>
    </row>
    <row r="126" spans="3:24">
      <c r="C126" s="130"/>
      <c r="D126" s="130"/>
      <c r="E126" s="130"/>
      <c r="F126" s="130"/>
      <c r="G126" s="130"/>
      <c r="H126" s="130"/>
      <c r="I126" s="130"/>
      <c r="J126" s="130"/>
      <c r="K126" s="130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30"/>
    </row>
    <row r="127" spans="3:24">
      <c r="C127" s="130"/>
      <c r="D127" s="130"/>
      <c r="E127" s="130"/>
      <c r="F127" s="130"/>
      <c r="G127" s="130"/>
      <c r="H127" s="130"/>
      <c r="I127" s="130"/>
      <c r="J127" s="130"/>
      <c r="K127" s="130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30"/>
    </row>
    <row r="128" spans="3:24">
      <c r="C128" s="130"/>
      <c r="D128" s="130"/>
      <c r="E128" s="130"/>
      <c r="F128" s="130"/>
      <c r="G128" s="130"/>
      <c r="H128" s="130"/>
      <c r="I128" s="130"/>
      <c r="J128" s="130"/>
      <c r="K128" s="130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30"/>
    </row>
    <row r="129" spans="3:24">
      <c r="C129" s="130"/>
      <c r="D129" s="130"/>
      <c r="E129" s="130"/>
      <c r="F129" s="130"/>
      <c r="G129" s="130"/>
      <c r="H129" s="130"/>
      <c r="I129" s="130"/>
      <c r="J129" s="130"/>
      <c r="K129" s="130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30"/>
    </row>
    <row r="130" spans="3:24">
      <c r="C130" s="130"/>
      <c r="D130" s="130"/>
      <c r="E130" s="130"/>
      <c r="F130" s="130"/>
      <c r="G130" s="130"/>
      <c r="H130" s="130"/>
      <c r="I130" s="130"/>
      <c r="J130" s="130"/>
      <c r="K130" s="130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30"/>
    </row>
    <row r="131" spans="3:24">
      <c r="C131" s="130"/>
      <c r="D131" s="130"/>
      <c r="E131" s="130"/>
      <c r="F131" s="130"/>
      <c r="G131" s="130"/>
      <c r="H131" s="130"/>
      <c r="I131" s="130"/>
      <c r="J131" s="130"/>
      <c r="K131" s="130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30"/>
    </row>
    <row r="132" spans="3:24">
      <c r="C132" s="130"/>
      <c r="D132" s="130"/>
      <c r="E132" s="130"/>
      <c r="F132" s="130"/>
      <c r="G132" s="130"/>
      <c r="H132" s="130"/>
      <c r="I132" s="130"/>
      <c r="J132" s="130"/>
      <c r="K132" s="130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30"/>
    </row>
    <row r="133" spans="3:24">
      <c r="C133" s="130"/>
      <c r="D133" s="130"/>
      <c r="E133" s="130"/>
      <c r="F133" s="130"/>
      <c r="G133" s="130"/>
      <c r="H133" s="130"/>
      <c r="I133" s="130"/>
      <c r="J133" s="130"/>
      <c r="K133" s="130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30"/>
    </row>
    <row r="134" spans="3:24">
      <c r="C134" s="130"/>
      <c r="D134" s="130"/>
      <c r="E134" s="130"/>
      <c r="F134" s="130"/>
      <c r="G134" s="130"/>
      <c r="H134" s="130"/>
      <c r="I134" s="130"/>
      <c r="J134" s="130"/>
      <c r="K134" s="130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30"/>
    </row>
    <row r="135" spans="3:24">
      <c r="C135" s="130"/>
      <c r="D135" s="130"/>
      <c r="E135" s="130"/>
      <c r="F135" s="130"/>
      <c r="G135" s="130"/>
      <c r="H135" s="130"/>
      <c r="I135" s="130"/>
      <c r="J135" s="130"/>
      <c r="K135" s="130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30"/>
    </row>
    <row r="136" spans="3:24">
      <c r="C136" s="130"/>
      <c r="D136" s="130"/>
      <c r="E136" s="130"/>
      <c r="F136" s="130"/>
      <c r="G136" s="130"/>
      <c r="H136" s="130"/>
      <c r="I136" s="130"/>
      <c r="J136" s="130"/>
      <c r="K136" s="130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30"/>
    </row>
    <row r="137" spans="3:24">
      <c r="C137" s="130"/>
      <c r="D137" s="130"/>
      <c r="E137" s="130"/>
      <c r="F137" s="130"/>
      <c r="G137" s="130"/>
      <c r="H137" s="130"/>
      <c r="I137" s="130"/>
      <c r="J137" s="130"/>
      <c r="K137" s="130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30"/>
    </row>
    <row r="138" spans="3:24">
      <c r="C138" s="130"/>
      <c r="D138" s="130"/>
      <c r="E138" s="130"/>
      <c r="F138" s="130"/>
      <c r="G138" s="130"/>
      <c r="H138" s="130"/>
      <c r="I138" s="130"/>
      <c r="J138" s="130"/>
      <c r="K138" s="130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30"/>
    </row>
    <row r="139" spans="3:24">
      <c r="C139" s="130"/>
      <c r="D139" s="130"/>
      <c r="E139" s="130"/>
      <c r="F139" s="130"/>
      <c r="G139" s="130"/>
      <c r="H139" s="130"/>
      <c r="I139" s="130"/>
      <c r="J139" s="130"/>
      <c r="K139" s="130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30"/>
    </row>
    <row r="140" spans="3:24">
      <c r="C140" s="130"/>
      <c r="D140" s="130"/>
      <c r="E140" s="130"/>
      <c r="F140" s="130"/>
      <c r="G140" s="130"/>
      <c r="H140" s="130"/>
      <c r="I140" s="130"/>
      <c r="J140" s="130"/>
      <c r="K140" s="130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30"/>
    </row>
    <row r="141" spans="3:24">
      <c r="C141" s="130"/>
      <c r="D141" s="130"/>
      <c r="E141" s="130"/>
      <c r="F141" s="130"/>
      <c r="G141" s="130"/>
      <c r="H141" s="130"/>
      <c r="I141" s="130"/>
      <c r="J141" s="130"/>
      <c r="K141" s="130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30"/>
    </row>
    <row r="142" spans="3:24">
      <c r="C142" s="130"/>
      <c r="D142" s="130"/>
      <c r="E142" s="130"/>
      <c r="F142" s="130"/>
      <c r="G142" s="130"/>
      <c r="H142" s="130"/>
      <c r="I142" s="130"/>
      <c r="J142" s="130"/>
      <c r="K142" s="130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30"/>
    </row>
    <row r="143" spans="3:24">
      <c r="C143" s="130"/>
      <c r="D143" s="130"/>
      <c r="E143" s="130"/>
      <c r="F143" s="130"/>
      <c r="G143" s="130"/>
      <c r="H143" s="130"/>
      <c r="I143" s="130"/>
      <c r="J143" s="130"/>
      <c r="K143" s="130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30"/>
    </row>
    <row r="144" spans="3:24">
      <c r="C144" s="130"/>
      <c r="D144" s="130"/>
      <c r="E144" s="130"/>
      <c r="F144" s="130"/>
      <c r="G144" s="130"/>
      <c r="H144" s="130"/>
      <c r="I144" s="130"/>
      <c r="J144" s="130"/>
      <c r="K144" s="130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30"/>
    </row>
    <row r="145" spans="3:24">
      <c r="C145" s="130"/>
      <c r="D145" s="130"/>
      <c r="E145" s="130"/>
      <c r="F145" s="130"/>
      <c r="G145" s="130"/>
      <c r="H145" s="130"/>
      <c r="I145" s="130"/>
      <c r="J145" s="130"/>
      <c r="K145" s="130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30"/>
    </row>
    <row r="146" spans="3:24">
      <c r="C146" s="130"/>
      <c r="D146" s="130"/>
      <c r="E146" s="130"/>
      <c r="F146" s="130"/>
      <c r="G146" s="130"/>
      <c r="H146" s="130"/>
      <c r="I146" s="130"/>
      <c r="J146" s="130"/>
      <c r="K146" s="130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30"/>
    </row>
    <row r="147" spans="3:24">
      <c r="C147" s="130"/>
      <c r="D147" s="130"/>
      <c r="E147" s="130"/>
      <c r="F147" s="130"/>
      <c r="G147" s="130"/>
      <c r="H147" s="130"/>
      <c r="I147" s="130"/>
      <c r="J147" s="130"/>
      <c r="K147" s="130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30"/>
    </row>
    <row r="148" spans="3:24">
      <c r="C148" s="130"/>
      <c r="D148" s="130"/>
      <c r="E148" s="130"/>
      <c r="F148" s="130"/>
      <c r="G148" s="130"/>
      <c r="H148" s="130"/>
      <c r="I148" s="130"/>
      <c r="J148" s="130"/>
      <c r="K148" s="130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30"/>
    </row>
    <row r="149" spans="3:24">
      <c r="C149" s="130"/>
      <c r="D149" s="130"/>
      <c r="E149" s="130"/>
      <c r="F149" s="130"/>
      <c r="G149" s="130"/>
      <c r="H149" s="130"/>
      <c r="I149" s="130"/>
      <c r="J149" s="130"/>
      <c r="K149" s="130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30"/>
    </row>
    <row r="150" spans="3:24">
      <c r="C150" s="130"/>
      <c r="D150" s="130"/>
      <c r="E150" s="130"/>
      <c r="F150" s="130"/>
      <c r="G150" s="130"/>
      <c r="H150" s="130"/>
      <c r="I150" s="130"/>
      <c r="J150" s="130"/>
      <c r="K150" s="130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30"/>
    </row>
    <row r="151" spans="3:24">
      <c r="C151" s="130"/>
      <c r="D151" s="130"/>
      <c r="E151" s="130"/>
      <c r="F151" s="130"/>
      <c r="G151" s="130"/>
      <c r="H151" s="130"/>
      <c r="I151" s="130"/>
      <c r="J151" s="130"/>
      <c r="K151" s="130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30"/>
    </row>
    <row r="152" spans="3:24">
      <c r="C152" s="130"/>
      <c r="D152" s="130"/>
      <c r="E152" s="130"/>
      <c r="F152" s="130"/>
      <c r="G152" s="130"/>
      <c r="H152" s="130"/>
      <c r="I152" s="130"/>
      <c r="J152" s="130"/>
      <c r="K152" s="130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30"/>
    </row>
    <row r="153" spans="3:24">
      <c r="C153" s="130"/>
      <c r="D153" s="130"/>
      <c r="E153" s="130"/>
      <c r="F153" s="130"/>
      <c r="G153" s="130"/>
      <c r="H153" s="130"/>
      <c r="I153" s="130"/>
      <c r="J153" s="130"/>
      <c r="K153" s="130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30"/>
    </row>
    <row r="154" spans="3:24">
      <c r="C154" s="130"/>
      <c r="D154" s="130"/>
      <c r="E154" s="130"/>
      <c r="F154" s="130"/>
      <c r="G154" s="130"/>
      <c r="H154" s="130"/>
      <c r="I154" s="130"/>
      <c r="J154" s="130"/>
      <c r="K154" s="130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30"/>
    </row>
    <row r="155" spans="3:24">
      <c r="C155" s="130"/>
      <c r="D155" s="130"/>
      <c r="E155" s="130"/>
      <c r="F155" s="130"/>
      <c r="G155" s="130"/>
      <c r="H155" s="130"/>
      <c r="I155" s="130"/>
      <c r="J155" s="130"/>
      <c r="K155" s="130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30"/>
    </row>
    <row r="156" spans="3:24">
      <c r="C156" s="130"/>
      <c r="D156" s="130"/>
      <c r="E156" s="130"/>
      <c r="F156" s="130"/>
      <c r="G156" s="130"/>
      <c r="H156" s="130"/>
      <c r="I156" s="130"/>
      <c r="J156" s="130"/>
      <c r="K156" s="130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30"/>
    </row>
    <row r="157" spans="3:24">
      <c r="C157" s="130"/>
      <c r="D157" s="130"/>
      <c r="E157" s="130"/>
      <c r="F157" s="130"/>
      <c r="G157" s="130"/>
      <c r="H157" s="130"/>
      <c r="I157" s="130"/>
      <c r="J157" s="130"/>
      <c r="K157" s="130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30"/>
    </row>
    <row r="158" spans="3:24">
      <c r="C158" s="130"/>
      <c r="D158" s="130"/>
      <c r="E158" s="130"/>
      <c r="F158" s="130"/>
      <c r="G158" s="130"/>
      <c r="H158" s="130"/>
      <c r="I158" s="130"/>
      <c r="J158" s="130"/>
      <c r="K158" s="130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30"/>
    </row>
    <row r="159" spans="3:24">
      <c r="C159" s="130"/>
      <c r="D159" s="130"/>
      <c r="E159" s="130"/>
      <c r="F159" s="130"/>
      <c r="G159" s="130"/>
      <c r="H159" s="130"/>
      <c r="I159" s="130"/>
      <c r="J159" s="130"/>
      <c r="K159" s="130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30"/>
    </row>
    <row r="160" spans="3:24">
      <c r="C160" s="130"/>
      <c r="D160" s="130"/>
      <c r="E160" s="130"/>
      <c r="F160" s="130"/>
      <c r="G160" s="130"/>
      <c r="H160" s="130"/>
      <c r="I160" s="130"/>
      <c r="J160" s="130"/>
      <c r="K160" s="130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30"/>
    </row>
    <row r="161" spans="3:24">
      <c r="C161" s="130"/>
      <c r="D161" s="130"/>
      <c r="E161" s="130"/>
      <c r="F161" s="130"/>
      <c r="G161" s="130"/>
      <c r="H161" s="130"/>
      <c r="I161" s="130"/>
      <c r="J161" s="130"/>
      <c r="K161" s="130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30"/>
    </row>
    <row r="162" spans="3:24">
      <c r="C162" s="130"/>
      <c r="D162" s="130"/>
      <c r="E162" s="130"/>
      <c r="F162" s="130"/>
      <c r="G162" s="130"/>
      <c r="H162" s="130"/>
      <c r="I162" s="130"/>
      <c r="J162" s="130"/>
      <c r="K162" s="130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30"/>
    </row>
    <row r="163" spans="3:24">
      <c r="C163" s="130"/>
      <c r="D163" s="130"/>
      <c r="E163" s="130"/>
      <c r="F163" s="130"/>
      <c r="G163" s="130"/>
      <c r="H163" s="130"/>
      <c r="I163" s="130"/>
      <c r="J163" s="130"/>
      <c r="K163" s="130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30"/>
    </row>
    <row r="164" spans="3:24">
      <c r="C164" s="130"/>
      <c r="D164" s="130"/>
      <c r="E164" s="130"/>
      <c r="F164" s="130"/>
      <c r="G164" s="130"/>
      <c r="H164" s="130"/>
      <c r="I164" s="130"/>
      <c r="J164" s="130"/>
      <c r="K164" s="130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30"/>
    </row>
    <row r="165" spans="3:24">
      <c r="C165" s="130"/>
      <c r="D165" s="130"/>
      <c r="E165" s="130"/>
      <c r="F165" s="130"/>
      <c r="G165" s="130"/>
      <c r="H165" s="130"/>
      <c r="I165" s="130"/>
      <c r="J165" s="130"/>
      <c r="K165" s="130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30"/>
    </row>
    <row r="166" spans="3:24">
      <c r="C166" s="130"/>
      <c r="D166" s="130"/>
      <c r="E166" s="130"/>
      <c r="F166" s="130"/>
      <c r="G166" s="130"/>
      <c r="H166" s="130"/>
      <c r="I166" s="130"/>
      <c r="J166" s="130"/>
      <c r="K166" s="130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30"/>
    </row>
    <row r="167" spans="3:24">
      <c r="C167" s="130"/>
      <c r="D167" s="130"/>
      <c r="E167" s="130"/>
      <c r="F167" s="130"/>
      <c r="G167" s="130"/>
      <c r="H167" s="130"/>
      <c r="I167" s="130"/>
      <c r="J167" s="130"/>
      <c r="K167" s="130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30"/>
    </row>
    <row r="168" spans="3:24">
      <c r="C168" s="130"/>
      <c r="D168" s="130"/>
      <c r="E168" s="130"/>
      <c r="F168" s="130"/>
      <c r="G168" s="130"/>
      <c r="H168" s="130"/>
      <c r="I168" s="130"/>
      <c r="J168" s="130"/>
      <c r="K168" s="130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30"/>
    </row>
    <row r="169" spans="3:24">
      <c r="C169" s="130"/>
      <c r="D169" s="130"/>
      <c r="E169" s="130"/>
      <c r="F169" s="130"/>
      <c r="G169" s="130"/>
      <c r="H169" s="130"/>
      <c r="I169" s="130"/>
      <c r="J169" s="130"/>
      <c r="K169" s="130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30"/>
    </row>
    <row r="170" spans="3:24">
      <c r="C170" s="130"/>
      <c r="D170" s="130"/>
      <c r="E170" s="130"/>
      <c r="F170" s="130"/>
      <c r="G170" s="130"/>
      <c r="H170" s="130"/>
      <c r="I170" s="130"/>
      <c r="J170" s="130"/>
      <c r="K170" s="130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30"/>
    </row>
    <row r="171" spans="3:24">
      <c r="C171" s="130"/>
      <c r="D171" s="130"/>
      <c r="E171" s="130"/>
      <c r="F171" s="130"/>
      <c r="G171" s="130"/>
      <c r="H171" s="130"/>
      <c r="I171" s="130"/>
      <c r="J171" s="130"/>
      <c r="K171" s="130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30"/>
    </row>
    <row r="172" spans="3:24">
      <c r="C172" s="130"/>
      <c r="D172" s="130"/>
      <c r="E172" s="130"/>
      <c r="F172" s="130"/>
      <c r="G172" s="130"/>
      <c r="H172" s="130"/>
      <c r="I172" s="130"/>
      <c r="J172" s="130"/>
      <c r="K172" s="130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30"/>
    </row>
    <row r="173" spans="3:24">
      <c r="C173" s="130"/>
      <c r="D173" s="130"/>
      <c r="E173" s="130"/>
      <c r="F173" s="130"/>
      <c r="G173" s="130"/>
      <c r="H173" s="130"/>
      <c r="I173" s="130"/>
      <c r="J173" s="130"/>
      <c r="K173" s="130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30"/>
    </row>
    <row r="174" spans="3:24">
      <c r="C174" s="130"/>
      <c r="D174" s="130"/>
      <c r="E174" s="130"/>
      <c r="F174" s="130"/>
      <c r="G174" s="130"/>
      <c r="H174" s="130"/>
      <c r="I174" s="130"/>
      <c r="J174" s="130"/>
      <c r="K174" s="130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30"/>
    </row>
    <row r="175" spans="3:24">
      <c r="C175" s="130"/>
      <c r="D175" s="130"/>
      <c r="E175" s="130"/>
      <c r="F175" s="130"/>
      <c r="G175" s="130"/>
      <c r="H175" s="130"/>
      <c r="I175" s="130"/>
      <c r="J175" s="130"/>
      <c r="K175" s="130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30"/>
    </row>
    <row r="176" spans="3:24">
      <c r="C176" s="130"/>
      <c r="D176" s="130"/>
      <c r="E176" s="130"/>
      <c r="F176" s="130"/>
      <c r="G176" s="130"/>
      <c r="H176" s="130"/>
      <c r="I176" s="130"/>
      <c r="J176" s="130"/>
      <c r="K176" s="130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30"/>
    </row>
    <row r="177" spans="3:24">
      <c r="C177" s="130"/>
      <c r="D177" s="130"/>
      <c r="E177" s="130"/>
      <c r="F177" s="130"/>
      <c r="G177" s="130"/>
      <c r="H177" s="130"/>
      <c r="I177" s="130"/>
      <c r="J177" s="130"/>
      <c r="K177" s="130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30"/>
    </row>
    <row r="178" spans="3:24">
      <c r="C178" s="130"/>
      <c r="D178" s="130"/>
      <c r="E178" s="130"/>
      <c r="F178" s="130"/>
      <c r="G178" s="130"/>
      <c r="H178" s="130"/>
      <c r="I178" s="130"/>
      <c r="J178" s="130"/>
      <c r="K178" s="130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30"/>
    </row>
    <row r="179" spans="3:24">
      <c r="C179" s="130"/>
      <c r="D179" s="130"/>
      <c r="E179" s="130"/>
      <c r="F179" s="130"/>
      <c r="G179" s="130"/>
      <c r="H179" s="130"/>
      <c r="I179" s="130"/>
      <c r="J179" s="130"/>
      <c r="K179" s="130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30"/>
    </row>
    <row r="180" spans="3:24">
      <c r="C180" s="130"/>
      <c r="D180" s="130"/>
      <c r="E180" s="130"/>
      <c r="F180" s="130"/>
      <c r="G180" s="130"/>
      <c r="H180" s="130"/>
      <c r="I180" s="130"/>
      <c r="J180" s="130"/>
      <c r="K180" s="130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30"/>
    </row>
    <row r="181" spans="3:24">
      <c r="C181" s="130"/>
      <c r="D181" s="130"/>
      <c r="E181" s="130"/>
      <c r="F181" s="130"/>
      <c r="G181" s="130"/>
      <c r="H181" s="130"/>
      <c r="I181" s="130"/>
      <c r="J181" s="130"/>
      <c r="K181" s="130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30"/>
    </row>
    <row r="182" spans="3:24">
      <c r="C182" s="130"/>
      <c r="D182" s="130"/>
      <c r="E182" s="130"/>
      <c r="F182" s="130"/>
      <c r="G182" s="130"/>
      <c r="H182" s="130"/>
      <c r="I182" s="130"/>
      <c r="J182" s="130"/>
      <c r="K182" s="130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30"/>
    </row>
    <row r="183" spans="3:24">
      <c r="C183" s="130"/>
      <c r="D183" s="130"/>
      <c r="E183" s="130"/>
      <c r="F183" s="130"/>
      <c r="G183" s="130"/>
      <c r="H183" s="130"/>
      <c r="I183" s="130"/>
      <c r="J183" s="130"/>
      <c r="K183" s="130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30"/>
    </row>
    <row r="184" spans="3:24">
      <c r="C184" s="130"/>
      <c r="D184" s="130"/>
      <c r="E184" s="130"/>
      <c r="F184" s="130"/>
      <c r="G184" s="130"/>
      <c r="H184" s="130"/>
      <c r="I184" s="130"/>
      <c r="J184" s="130"/>
      <c r="K184" s="130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30"/>
    </row>
    <row r="185" spans="3:24">
      <c r="C185" s="130"/>
      <c r="D185" s="130"/>
      <c r="E185" s="130"/>
      <c r="F185" s="130"/>
      <c r="G185" s="130"/>
      <c r="H185" s="130"/>
      <c r="I185" s="130"/>
      <c r="J185" s="130"/>
      <c r="K185" s="130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30"/>
    </row>
    <row r="186" spans="3:24">
      <c r="C186" s="130"/>
      <c r="D186" s="130"/>
      <c r="E186" s="130"/>
      <c r="F186" s="130"/>
      <c r="G186" s="130"/>
      <c r="H186" s="130"/>
      <c r="I186" s="130"/>
      <c r="J186" s="130"/>
      <c r="K186" s="130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30"/>
    </row>
    <row r="187" spans="3:24">
      <c r="C187" s="130"/>
      <c r="D187" s="130"/>
      <c r="E187" s="130"/>
      <c r="F187" s="130"/>
      <c r="G187" s="130"/>
      <c r="H187" s="130"/>
      <c r="I187" s="130"/>
      <c r="J187" s="130"/>
      <c r="K187" s="130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30"/>
    </row>
    <row r="188" spans="3:24">
      <c r="C188" s="130"/>
      <c r="D188" s="130"/>
      <c r="E188" s="130"/>
      <c r="F188" s="130"/>
      <c r="G188" s="130"/>
      <c r="H188" s="130"/>
      <c r="I188" s="130"/>
      <c r="J188" s="130"/>
      <c r="K188" s="130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30"/>
    </row>
    <row r="189" spans="3:24">
      <c r="C189" s="130"/>
      <c r="D189" s="130"/>
      <c r="E189" s="130"/>
      <c r="F189" s="130"/>
      <c r="G189" s="130"/>
      <c r="H189" s="130"/>
      <c r="I189" s="130"/>
      <c r="J189" s="130"/>
      <c r="K189" s="130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30"/>
    </row>
    <row r="190" spans="3:24">
      <c r="C190" s="130"/>
      <c r="D190" s="130"/>
      <c r="E190" s="130"/>
      <c r="F190" s="130"/>
      <c r="G190" s="130"/>
      <c r="H190" s="130"/>
      <c r="I190" s="130"/>
      <c r="J190" s="130"/>
      <c r="K190" s="130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30"/>
    </row>
    <row r="191" spans="3:24">
      <c r="C191" s="130"/>
      <c r="D191" s="130"/>
      <c r="E191" s="130"/>
      <c r="F191" s="130"/>
      <c r="G191" s="130"/>
      <c r="H191" s="130"/>
      <c r="I191" s="130"/>
      <c r="J191" s="130"/>
      <c r="K191" s="130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30"/>
    </row>
    <row r="192" spans="3:24">
      <c r="C192" s="130"/>
      <c r="D192" s="130"/>
      <c r="E192" s="130"/>
      <c r="F192" s="130"/>
      <c r="G192" s="130"/>
      <c r="H192" s="130"/>
      <c r="I192" s="130"/>
      <c r="J192" s="130"/>
      <c r="K192" s="130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30"/>
    </row>
    <row r="193" spans="3:24">
      <c r="C193" s="130"/>
      <c r="D193" s="130"/>
      <c r="E193" s="130"/>
      <c r="F193" s="130"/>
      <c r="G193" s="130"/>
      <c r="H193" s="130"/>
      <c r="I193" s="130"/>
      <c r="J193" s="130"/>
      <c r="K193" s="130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30"/>
    </row>
    <row r="194" spans="3:24">
      <c r="C194" s="130"/>
      <c r="D194" s="130"/>
      <c r="E194" s="130"/>
      <c r="F194" s="130"/>
      <c r="G194" s="130"/>
      <c r="H194" s="130"/>
      <c r="I194" s="130"/>
      <c r="J194" s="130"/>
      <c r="K194" s="130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30"/>
    </row>
    <row r="195" spans="3:24">
      <c r="C195" s="130"/>
      <c r="D195" s="130"/>
      <c r="E195" s="130"/>
      <c r="F195" s="130"/>
      <c r="G195" s="130"/>
      <c r="H195" s="130"/>
      <c r="I195" s="130"/>
      <c r="J195" s="130"/>
      <c r="K195" s="130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30"/>
    </row>
    <row r="196" spans="3:24">
      <c r="C196" s="130"/>
      <c r="D196" s="130"/>
      <c r="E196" s="130"/>
      <c r="F196" s="130"/>
      <c r="G196" s="130"/>
      <c r="H196" s="130"/>
      <c r="I196" s="130"/>
      <c r="J196" s="130"/>
      <c r="K196" s="130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30"/>
    </row>
    <row r="197" spans="3:24">
      <c r="C197" s="130"/>
      <c r="D197" s="130"/>
      <c r="E197" s="130"/>
      <c r="F197" s="130"/>
      <c r="G197" s="130"/>
      <c r="H197" s="130"/>
      <c r="I197" s="130"/>
      <c r="J197" s="130"/>
      <c r="K197" s="130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30"/>
    </row>
    <row r="198" spans="3:24">
      <c r="C198" s="130"/>
      <c r="D198" s="130"/>
      <c r="E198" s="130"/>
      <c r="F198" s="130"/>
      <c r="G198" s="130"/>
      <c r="H198" s="130"/>
      <c r="I198" s="130"/>
      <c r="J198" s="130"/>
      <c r="K198" s="130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30"/>
    </row>
    <row r="199" spans="3:24">
      <c r="C199" s="130"/>
      <c r="D199" s="130"/>
      <c r="E199" s="130"/>
      <c r="F199" s="130"/>
      <c r="G199" s="130"/>
      <c r="H199" s="130"/>
      <c r="I199" s="130"/>
      <c r="J199" s="130"/>
      <c r="K199" s="130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30"/>
    </row>
    <row r="200" spans="3:24">
      <c r="C200" s="130"/>
      <c r="D200" s="130"/>
      <c r="E200" s="130"/>
      <c r="F200" s="130"/>
      <c r="G200" s="130"/>
      <c r="H200" s="130"/>
      <c r="I200" s="130"/>
      <c r="J200" s="130"/>
      <c r="K200" s="130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30"/>
    </row>
    <row r="201" spans="3:24">
      <c r="C201" s="130"/>
      <c r="D201" s="130"/>
      <c r="E201" s="130"/>
      <c r="F201" s="130"/>
      <c r="G201" s="130"/>
      <c r="H201" s="130"/>
      <c r="I201" s="130"/>
      <c r="J201" s="130"/>
      <c r="K201" s="130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30"/>
    </row>
    <row r="202" spans="3:24">
      <c r="C202" s="130"/>
      <c r="D202" s="130"/>
      <c r="E202" s="130"/>
      <c r="F202" s="130"/>
      <c r="G202" s="130"/>
      <c r="H202" s="130"/>
      <c r="I202" s="130"/>
      <c r="J202" s="130"/>
      <c r="K202" s="130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30"/>
    </row>
    <row r="203" spans="3:24">
      <c r="C203" s="130"/>
      <c r="D203" s="130"/>
      <c r="E203" s="130"/>
      <c r="F203" s="130"/>
      <c r="G203" s="130"/>
      <c r="H203" s="130"/>
      <c r="I203" s="130"/>
      <c r="J203" s="130"/>
      <c r="K203" s="130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30"/>
    </row>
    <row r="204" spans="3:24">
      <c r="C204" s="130"/>
      <c r="D204" s="130"/>
      <c r="E204" s="130"/>
      <c r="F204" s="130"/>
      <c r="G204" s="130"/>
      <c r="H204" s="130"/>
      <c r="I204" s="130"/>
      <c r="J204" s="130"/>
      <c r="K204" s="130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30"/>
    </row>
    <row r="205" spans="3:24">
      <c r="C205" s="130"/>
      <c r="D205" s="130"/>
      <c r="E205" s="130"/>
      <c r="F205" s="130"/>
      <c r="G205" s="130"/>
      <c r="H205" s="130"/>
      <c r="I205" s="130"/>
      <c r="J205" s="130"/>
      <c r="K205" s="130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30"/>
    </row>
    <row r="206" spans="3:24">
      <c r="C206" s="130"/>
      <c r="D206" s="130"/>
      <c r="E206" s="130"/>
      <c r="F206" s="130"/>
      <c r="G206" s="130"/>
      <c r="H206" s="130"/>
      <c r="I206" s="130"/>
      <c r="J206" s="130"/>
      <c r="K206" s="130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30"/>
    </row>
    <row r="207" spans="3:24">
      <c r="C207" s="130"/>
      <c r="D207" s="130"/>
      <c r="E207" s="130"/>
      <c r="F207" s="130"/>
      <c r="G207" s="130"/>
      <c r="H207" s="130"/>
      <c r="I207" s="130"/>
      <c r="J207" s="130"/>
      <c r="K207" s="130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30"/>
    </row>
    <row r="208" spans="3:24">
      <c r="C208" s="130"/>
      <c r="D208" s="130"/>
      <c r="E208" s="130"/>
      <c r="F208" s="130"/>
      <c r="G208" s="130"/>
      <c r="H208" s="130"/>
      <c r="I208" s="130"/>
      <c r="J208" s="130"/>
      <c r="K208" s="130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30"/>
    </row>
    <row r="209" spans="3:24">
      <c r="C209" s="130"/>
      <c r="D209" s="130"/>
      <c r="E209" s="130"/>
      <c r="F209" s="130"/>
      <c r="G209" s="130"/>
      <c r="H209" s="130"/>
      <c r="I209" s="130"/>
      <c r="J209" s="130"/>
      <c r="K209" s="130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30"/>
    </row>
    <row r="210" spans="3:24">
      <c r="C210" s="130"/>
      <c r="D210" s="130"/>
      <c r="E210" s="130"/>
      <c r="F210" s="130"/>
      <c r="G210" s="130"/>
      <c r="H210" s="130"/>
      <c r="I210" s="130"/>
      <c r="J210" s="130"/>
      <c r="K210" s="130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30"/>
    </row>
    <row r="211" spans="3:24">
      <c r="C211" s="130"/>
      <c r="D211" s="130"/>
      <c r="E211" s="130"/>
      <c r="F211" s="130"/>
      <c r="G211" s="130"/>
      <c r="H211" s="130"/>
      <c r="I211" s="130"/>
      <c r="J211" s="130"/>
      <c r="K211" s="130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30"/>
    </row>
    <row r="212" spans="3:24">
      <c r="C212" s="130"/>
      <c r="D212" s="130"/>
      <c r="E212" s="130"/>
      <c r="F212" s="130"/>
      <c r="G212" s="130"/>
      <c r="H212" s="130"/>
      <c r="I212" s="130"/>
      <c r="J212" s="130"/>
      <c r="K212" s="130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30"/>
    </row>
    <row r="213" spans="3:24">
      <c r="C213" s="130"/>
      <c r="D213" s="130"/>
      <c r="E213" s="130"/>
      <c r="F213" s="130"/>
      <c r="G213" s="130"/>
      <c r="H213" s="130"/>
      <c r="I213" s="130"/>
      <c r="J213" s="130"/>
      <c r="K213" s="130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30"/>
    </row>
    <row r="214" spans="3:24">
      <c r="C214" s="130"/>
      <c r="D214" s="130"/>
      <c r="E214" s="130"/>
      <c r="F214" s="130"/>
      <c r="G214" s="130"/>
      <c r="H214" s="130"/>
      <c r="I214" s="130"/>
      <c r="J214" s="130"/>
      <c r="K214" s="130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30"/>
    </row>
    <row r="215" spans="3:24">
      <c r="C215" s="130"/>
      <c r="D215" s="130"/>
      <c r="E215" s="130"/>
      <c r="F215" s="130"/>
      <c r="G215" s="130"/>
      <c r="H215" s="130"/>
      <c r="I215" s="130"/>
      <c r="J215" s="130"/>
      <c r="K215" s="130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30"/>
    </row>
    <row r="216" spans="3:24">
      <c r="C216" s="130"/>
      <c r="D216" s="130"/>
      <c r="E216" s="130"/>
      <c r="F216" s="130"/>
      <c r="G216" s="130"/>
      <c r="H216" s="130"/>
      <c r="I216" s="130"/>
      <c r="J216" s="130"/>
      <c r="K216" s="130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30"/>
    </row>
    <row r="217" spans="3:24">
      <c r="C217" s="130"/>
      <c r="D217" s="130"/>
      <c r="E217" s="130"/>
      <c r="F217" s="130"/>
      <c r="G217" s="130"/>
      <c r="H217" s="130"/>
      <c r="I217" s="130"/>
      <c r="J217" s="130"/>
      <c r="K217" s="130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30"/>
    </row>
    <row r="218" spans="3:24">
      <c r="C218" s="130"/>
      <c r="D218" s="130"/>
      <c r="E218" s="130"/>
      <c r="F218" s="130"/>
      <c r="G218" s="130"/>
      <c r="H218" s="130"/>
      <c r="I218" s="130"/>
      <c r="J218" s="130"/>
      <c r="K218" s="130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30"/>
    </row>
    <row r="219" spans="3:24">
      <c r="C219" s="130"/>
      <c r="D219" s="130"/>
      <c r="E219" s="130"/>
      <c r="F219" s="130"/>
      <c r="G219" s="130"/>
      <c r="H219" s="130"/>
      <c r="I219" s="130"/>
      <c r="J219" s="130"/>
      <c r="K219" s="130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30"/>
    </row>
    <row r="220" spans="3:24">
      <c r="C220" s="130"/>
      <c r="D220" s="130"/>
      <c r="E220" s="130"/>
      <c r="F220" s="130"/>
      <c r="G220" s="130"/>
      <c r="H220" s="130"/>
      <c r="I220" s="130"/>
      <c r="J220" s="130"/>
      <c r="K220" s="130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30"/>
    </row>
    <row r="221" spans="3:24">
      <c r="C221" s="130"/>
      <c r="D221" s="130"/>
      <c r="E221" s="130"/>
      <c r="F221" s="130"/>
      <c r="G221" s="130"/>
      <c r="H221" s="130"/>
      <c r="I221" s="130"/>
      <c r="J221" s="130"/>
      <c r="K221" s="130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30"/>
    </row>
    <row r="222" spans="3:24">
      <c r="C222" s="130"/>
      <c r="D222" s="130"/>
      <c r="E222" s="130"/>
      <c r="F222" s="130"/>
      <c r="G222" s="130"/>
      <c r="H222" s="130"/>
      <c r="I222" s="130"/>
      <c r="J222" s="130"/>
      <c r="K222" s="130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30"/>
    </row>
    <row r="223" spans="3:24">
      <c r="C223" s="130"/>
      <c r="D223" s="130"/>
      <c r="E223" s="130"/>
      <c r="F223" s="130"/>
      <c r="G223" s="130"/>
      <c r="H223" s="130"/>
      <c r="I223" s="130"/>
      <c r="J223" s="130"/>
      <c r="K223" s="130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30"/>
    </row>
    <row r="224" spans="3:24">
      <c r="C224" s="130"/>
      <c r="D224" s="130"/>
      <c r="E224" s="130"/>
      <c r="F224" s="130"/>
      <c r="G224" s="130"/>
      <c r="H224" s="130"/>
      <c r="I224" s="130"/>
      <c r="J224" s="130"/>
      <c r="K224" s="130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30"/>
    </row>
    <row r="225" spans="3:24">
      <c r="C225" s="130"/>
      <c r="D225" s="130"/>
      <c r="E225" s="130"/>
      <c r="F225" s="130"/>
      <c r="G225" s="130"/>
      <c r="H225" s="130"/>
      <c r="I225" s="130"/>
      <c r="J225" s="130"/>
      <c r="K225" s="130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30"/>
    </row>
    <row r="226" spans="3:24">
      <c r="C226" s="130"/>
      <c r="D226" s="130"/>
      <c r="E226" s="130"/>
      <c r="F226" s="130"/>
      <c r="G226" s="130"/>
      <c r="H226" s="130"/>
      <c r="I226" s="130"/>
      <c r="J226" s="130"/>
      <c r="K226" s="130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30"/>
    </row>
    <row r="227" spans="3:24">
      <c r="C227" s="130"/>
      <c r="D227" s="130"/>
      <c r="E227" s="130"/>
      <c r="F227" s="130"/>
      <c r="G227" s="130"/>
      <c r="H227" s="130"/>
      <c r="I227" s="130"/>
      <c r="J227" s="130"/>
      <c r="K227" s="130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30"/>
    </row>
    <row r="228" spans="3:24">
      <c r="C228" s="130"/>
      <c r="D228" s="130"/>
      <c r="E228" s="130"/>
      <c r="F228" s="130"/>
      <c r="G228" s="130"/>
      <c r="H228" s="130"/>
      <c r="I228" s="130"/>
      <c r="J228" s="130"/>
      <c r="K228" s="130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30"/>
    </row>
    <row r="229" spans="3:24">
      <c r="C229" s="130"/>
      <c r="D229" s="130"/>
      <c r="E229" s="130"/>
      <c r="F229" s="130"/>
      <c r="G229" s="130"/>
      <c r="H229" s="130"/>
      <c r="I229" s="130"/>
      <c r="J229" s="130"/>
      <c r="K229" s="130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30"/>
    </row>
    <row r="230" spans="3:24">
      <c r="C230" s="130"/>
      <c r="D230" s="130"/>
      <c r="E230" s="130"/>
      <c r="F230" s="130"/>
      <c r="G230" s="130"/>
      <c r="H230" s="130"/>
      <c r="I230" s="130"/>
      <c r="J230" s="130"/>
      <c r="K230" s="130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30"/>
    </row>
    <row r="231" spans="3:24">
      <c r="C231" s="130"/>
      <c r="D231" s="130"/>
      <c r="E231" s="130"/>
      <c r="F231" s="130"/>
      <c r="G231" s="130"/>
      <c r="H231" s="130"/>
      <c r="I231" s="130"/>
      <c r="J231" s="130"/>
      <c r="K231" s="130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30"/>
    </row>
    <row r="232" spans="3:24">
      <c r="C232" s="130"/>
      <c r="D232" s="130"/>
      <c r="E232" s="130"/>
      <c r="F232" s="130"/>
      <c r="G232" s="130"/>
      <c r="H232" s="130"/>
      <c r="I232" s="130"/>
      <c r="J232" s="130"/>
      <c r="K232" s="130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30"/>
    </row>
    <row r="233" spans="3:24">
      <c r="C233" s="130"/>
      <c r="D233" s="130"/>
      <c r="E233" s="130"/>
      <c r="F233" s="130"/>
      <c r="G233" s="130"/>
      <c r="H233" s="130"/>
      <c r="I233" s="130"/>
      <c r="J233" s="130"/>
      <c r="K233" s="130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30"/>
    </row>
    <row r="234" spans="3:24">
      <c r="C234" s="130"/>
      <c r="D234" s="130"/>
      <c r="E234" s="130"/>
      <c r="F234" s="130"/>
      <c r="G234" s="130"/>
      <c r="H234" s="130"/>
      <c r="I234" s="130"/>
      <c r="J234" s="130"/>
      <c r="K234" s="130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30"/>
    </row>
    <row r="235" spans="3:24">
      <c r="C235" s="130"/>
      <c r="D235" s="130"/>
      <c r="E235" s="130"/>
      <c r="F235" s="130"/>
      <c r="G235" s="130"/>
      <c r="H235" s="130"/>
      <c r="I235" s="130"/>
      <c r="J235" s="130"/>
      <c r="K235" s="130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30"/>
    </row>
    <row r="236" spans="3:24">
      <c r="C236" s="130"/>
      <c r="D236" s="130"/>
      <c r="E236" s="130"/>
      <c r="F236" s="130"/>
      <c r="G236" s="130"/>
      <c r="H236" s="130"/>
      <c r="I236" s="130"/>
      <c r="J236" s="130"/>
      <c r="K236" s="130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30"/>
    </row>
    <row r="237" spans="3:24">
      <c r="C237" s="130"/>
      <c r="D237" s="130"/>
      <c r="E237" s="130"/>
      <c r="F237" s="130"/>
      <c r="G237" s="130"/>
      <c r="H237" s="130"/>
      <c r="I237" s="130"/>
      <c r="J237" s="130"/>
      <c r="K237" s="130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30"/>
    </row>
    <row r="238" spans="3:24">
      <c r="C238" s="130"/>
      <c r="D238" s="130"/>
      <c r="E238" s="130"/>
      <c r="F238" s="130"/>
      <c r="G238" s="130"/>
      <c r="H238" s="130"/>
      <c r="I238" s="130"/>
      <c r="J238" s="130"/>
      <c r="K238" s="130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30"/>
    </row>
    <row r="239" spans="3:24">
      <c r="C239" s="130"/>
      <c r="D239" s="130"/>
      <c r="E239" s="130"/>
      <c r="F239" s="130"/>
      <c r="G239" s="130"/>
      <c r="H239" s="130"/>
      <c r="I239" s="130"/>
      <c r="J239" s="130"/>
      <c r="K239" s="130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30"/>
    </row>
    <row r="240" spans="3:24">
      <c r="C240" s="130"/>
      <c r="D240" s="130"/>
      <c r="E240" s="130"/>
      <c r="F240" s="130"/>
      <c r="G240" s="130"/>
      <c r="H240" s="130"/>
      <c r="I240" s="130"/>
      <c r="J240" s="130"/>
      <c r="K240" s="130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30"/>
    </row>
    <row r="241" spans="3:24">
      <c r="C241" s="130"/>
      <c r="D241" s="130"/>
      <c r="E241" s="130"/>
      <c r="F241" s="130"/>
      <c r="G241" s="130"/>
      <c r="H241" s="130"/>
      <c r="I241" s="130"/>
      <c r="J241" s="130"/>
      <c r="K241" s="130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30"/>
    </row>
    <row r="242" spans="3:24">
      <c r="C242" s="130"/>
      <c r="D242" s="130"/>
      <c r="E242" s="130"/>
      <c r="F242" s="130"/>
      <c r="G242" s="130"/>
      <c r="H242" s="130"/>
      <c r="I242" s="130"/>
      <c r="J242" s="130"/>
      <c r="K242" s="130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30"/>
    </row>
    <row r="243" spans="3:24">
      <c r="C243" s="130"/>
      <c r="D243" s="130"/>
      <c r="E243" s="130"/>
      <c r="F243" s="130"/>
      <c r="G243" s="130"/>
      <c r="H243" s="130"/>
      <c r="I243" s="130"/>
      <c r="J243" s="130"/>
      <c r="K243" s="130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30"/>
    </row>
    <row r="244" spans="3:24">
      <c r="C244" s="130"/>
      <c r="D244" s="130"/>
      <c r="E244" s="130"/>
      <c r="F244" s="130"/>
      <c r="G244" s="130"/>
      <c r="H244" s="130"/>
      <c r="I244" s="130"/>
      <c r="J244" s="130"/>
      <c r="K244" s="130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30"/>
    </row>
    <row r="245" spans="3:24">
      <c r="C245" s="130"/>
      <c r="D245" s="130"/>
      <c r="E245" s="130"/>
      <c r="F245" s="130"/>
      <c r="G245" s="130"/>
      <c r="H245" s="130"/>
      <c r="I245" s="130"/>
      <c r="J245" s="130"/>
      <c r="K245" s="130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30"/>
    </row>
    <row r="246" spans="3:24">
      <c r="C246" s="130"/>
      <c r="D246" s="130"/>
      <c r="E246" s="130"/>
      <c r="F246" s="130"/>
      <c r="G246" s="130"/>
      <c r="H246" s="130"/>
      <c r="I246" s="130"/>
      <c r="J246" s="130"/>
      <c r="K246" s="130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30"/>
    </row>
    <row r="247" spans="3:24">
      <c r="C247" s="130"/>
      <c r="D247" s="130"/>
      <c r="E247" s="130"/>
      <c r="F247" s="130"/>
      <c r="G247" s="130"/>
      <c r="H247" s="130"/>
      <c r="I247" s="130"/>
      <c r="J247" s="130"/>
      <c r="K247" s="130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30"/>
    </row>
    <row r="248" spans="3:24">
      <c r="C248" s="130"/>
      <c r="D248" s="130"/>
      <c r="E248" s="130"/>
      <c r="F248" s="130"/>
      <c r="G248" s="130"/>
      <c r="H248" s="130"/>
      <c r="I248" s="130"/>
      <c r="J248" s="130"/>
      <c r="K248" s="130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30"/>
    </row>
    <row r="249" spans="3:24">
      <c r="C249" s="130"/>
      <c r="D249" s="130"/>
      <c r="E249" s="130"/>
      <c r="F249" s="130"/>
      <c r="G249" s="130"/>
      <c r="H249" s="130"/>
      <c r="I249" s="130"/>
      <c r="J249" s="130"/>
      <c r="K249" s="130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30"/>
    </row>
    <row r="250" spans="3:24">
      <c r="C250" s="130"/>
      <c r="D250" s="130"/>
      <c r="E250" s="130"/>
      <c r="F250" s="130"/>
      <c r="G250" s="130"/>
      <c r="H250" s="130"/>
      <c r="I250" s="130"/>
      <c r="J250" s="130"/>
      <c r="K250" s="130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30"/>
    </row>
    <row r="251" spans="3:24">
      <c r="C251" s="130"/>
      <c r="D251" s="130"/>
      <c r="E251" s="130"/>
      <c r="F251" s="130"/>
      <c r="G251" s="130"/>
      <c r="H251" s="130"/>
      <c r="I251" s="130"/>
      <c r="J251" s="130"/>
      <c r="K251" s="130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30"/>
    </row>
    <row r="252" spans="3:24">
      <c r="C252" s="130"/>
      <c r="D252" s="130"/>
      <c r="E252" s="130"/>
      <c r="F252" s="130"/>
      <c r="G252" s="130"/>
      <c r="H252" s="130"/>
      <c r="I252" s="130"/>
      <c r="J252" s="130"/>
      <c r="K252" s="130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30"/>
    </row>
    <row r="253" spans="3:24">
      <c r="C253" s="130"/>
      <c r="D253" s="130"/>
      <c r="E253" s="130"/>
      <c r="F253" s="130"/>
      <c r="G253" s="130"/>
      <c r="H253" s="130"/>
      <c r="I253" s="130"/>
      <c r="J253" s="130"/>
      <c r="K253" s="130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30"/>
    </row>
    <row r="254" spans="3:24">
      <c r="C254" s="130"/>
      <c r="D254" s="130"/>
      <c r="E254" s="130"/>
      <c r="F254" s="130"/>
      <c r="G254" s="130"/>
      <c r="H254" s="130"/>
      <c r="I254" s="130"/>
      <c r="J254" s="130"/>
      <c r="K254" s="130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30"/>
    </row>
    <row r="255" spans="3:24">
      <c r="C255" s="130"/>
      <c r="D255" s="130"/>
      <c r="E255" s="130"/>
      <c r="F255" s="130"/>
      <c r="G255" s="130"/>
      <c r="H255" s="130"/>
      <c r="I255" s="130"/>
      <c r="J255" s="130"/>
      <c r="K255" s="130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30"/>
    </row>
    <row r="256" spans="3:24">
      <c r="C256" s="130"/>
      <c r="D256" s="130"/>
      <c r="E256" s="130"/>
      <c r="F256" s="130"/>
      <c r="G256" s="130"/>
      <c r="H256" s="130"/>
      <c r="I256" s="130"/>
      <c r="J256" s="130"/>
      <c r="K256" s="130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30"/>
    </row>
    <row r="257" spans="3:24">
      <c r="C257" s="130"/>
      <c r="D257" s="130"/>
      <c r="E257" s="130"/>
      <c r="F257" s="130"/>
      <c r="G257" s="130"/>
      <c r="H257" s="130"/>
      <c r="I257" s="130"/>
      <c r="J257" s="130"/>
      <c r="K257" s="130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30"/>
    </row>
    <row r="258" spans="3:24">
      <c r="C258" s="130"/>
      <c r="D258" s="130"/>
      <c r="E258" s="130"/>
      <c r="F258" s="130"/>
      <c r="G258" s="130"/>
      <c r="H258" s="130"/>
      <c r="I258" s="130"/>
      <c r="J258" s="130"/>
      <c r="K258" s="130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30"/>
    </row>
    <row r="259" spans="3:24">
      <c r="C259" s="130"/>
      <c r="D259" s="130"/>
      <c r="E259" s="130"/>
      <c r="F259" s="130"/>
      <c r="G259" s="130"/>
      <c r="H259" s="130"/>
      <c r="I259" s="130"/>
      <c r="J259" s="130"/>
      <c r="K259" s="130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30"/>
    </row>
    <row r="260" spans="3:24">
      <c r="C260" s="130"/>
      <c r="D260" s="130"/>
      <c r="E260" s="130"/>
      <c r="F260" s="130"/>
      <c r="G260" s="130"/>
      <c r="H260" s="130"/>
      <c r="I260" s="130"/>
      <c r="J260" s="130"/>
      <c r="K260" s="130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30"/>
    </row>
    <row r="261" spans="3:24">
      <c r="C261" s="130"/>
      <c r="D261" s="130"/>
      <c r="E261" s="130"/>
      <c r="F261" s="130"/>
      <c r="G261" s="130"/>
      <c r="H261" s="130"/>
      <c r="I261" s="130"/>
      <c r="J261" s="130"/>
      <c r="K261" s="130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30"/>
    </row>
    <row r="262" spans="3:24">
      <c r="C262" s="130"/>
      <c r="D262" s="130"/>
      <c r="E262" s="130"/>
      <c r="F262" s="130"/>
      <c r="G262" s="130"/>
      <c r="H262" s="130"/>
      <c r="I262" s="130"/>
      <c r="J262" s="130"/>
      <c r="K262" s="130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30"/>
    </row>
    <row r="263" spans="3:24">
      <c r="C263" s="130"/>
      <c r="D263" s="130"/>
      <c r="E263" s="130"/>
      <c r="F263" s="130"/>
      <c r="G263" s="130"/>
      <c r="H263" s="130"/>
      <c r="I263" s="130"/>
      <c r="J263" s="130"/>
      <c r="K263" s="130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30"/>
    </row>
    <row r="264" spans="3:24">
      <c r="C264" s="130"/>
      <c r="D264" s="130"/>
      <c r="E264" s="130"/>
      <c r="F264" s="130"/>
      <c r="G264" s="130"/>
      <c r="H264" s="130"/>
      <c r="I264" s="130"/>
      <c r="J264" s="130"/>
      <c r="K264" s="130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30"/>
    </row>
    <row r="265" spans="3:24">
      <c r="C265" s="130"/>
      <c r="D265" s="130"/>
      <c r="E265" s="130"/>
      <c r="F265" s="130"/>
      <c r="G265" s="130"/>
      <c r="H265" s="130"/>
      <c r="I265" s="130"/>
      <c r="J265" s="130"/>
      <c r="K265" s="130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30"/>
    </row>
    <row r="266" spans="3:24">
      <c r="C266" s="130"/>
      <c r="D266" s="130"/>
      <c r="E266" s="130"/>
      <c r="F266" s="130"/>
      <c r="G266" s="130"/>
      <c r="H266" s="130"/>
      <c r="I266" s="130"/>
      <c r="J266" s="130"/>
      <c r="K266" s="130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30"/>
    </row>
    <row r="267" spans="3:24">
      <c r="C267" s="130"/>
      <c r="D267" s="130"/>
      <c r="E267" s="130"/>
      <c r="F267" s="130"/>
      <c r="G267" s="130"/>
      <c r="H267" s="130"/>
      <c r="I267" s="130"/>
      <c r="J267" s="130"/>
      <c r="K267" s="130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30"/>
    </row>
    <row r="268" spans="3:24">
      <c r="C268" s="130"/>
      <c r="D268" s="130"/>
      <c r="E268" s="130"/>
      <c r="F268" s="130"/>
      <c r="G268" s="130"/>
      <c r="H268" s="130"/>
      <c r="I268" s="130"/>
      <c r="J268" s="130"/>
      <c r="K268" s="130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30"/>
    </row>
    <row r="269" spans="3:24">
      <c r="C269" s="130"/>
      <c r="D269" s="130"/>
      <c r="E269" s="130"/>
      <c r="F269" s="130"/>
      <c r="G269" s="130"/>
      <c r="H269" s="130"/>
      <c r="I269" s="130"/>
      <c r="J269" s="130"/>
      <c r="K269" s="130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30"/>
    </row>
    <row r="270" spans="3:24">
      <c r="C270" s="130"/>
      <c r="D270" s="130"/>
      <c r="E270" s="130"/>
      <c r="F270" s="130"/>
      <c r="G270" s="130"/>
      <c r="H270" s="130"/>
      <c r="I270" s="130"/>
      <c r="J270" s="130"/>
      <c r="K270" s="130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30"/>
    </row>
    <row r="271" spans="3:24">
      <c r="C271" s="130"/>
      <c r="D271" s="130"/>
      <c r="E271" s="130"/>
      <c r="F271" s="130"/>
      <c r="G271" s="130"/>
      <c r="H271" s="130"/>
      <c r="I271" s="130"/>
      <c r="J271" s="130"/>
      <c r="K271" s="130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30"/>
    </row>
    <row r="272" spans="3:24">
      <c r="C272" s="130"/>
      <c r="D272" s="130"/>
      <c r="E272" s="130"/>
      <c r="F272" s="130"/>
      <c r="G272" s="130"/>
      <c r="H272" s="130"/>
      <c r="I272" s="130"/>
      <c r="J272" s="130"/>
      <c r="K272" s="130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30"/>
    </row>
    <row r="273" spans="3:24">
      <c r="C273" s="130"/>
      <c r="D273" s="130"/>
      <c r="E273" s="130"/>
      <c r="F273" s="130"/>
      <c r="G273" s="130"/>
      <c r="H273" s="130"/>
      <c r="I273" s="130"/>
      <c r="J273" s="130"/>
      <c r="K273" s="130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30"/>
    </row>
    <row r="274" spans="3:24">
      <c r="C274" s="130"/>
      <c r="D274" s="130"/>
      <c r="E274" s="130"/>
      <c r="F274" s="130"/>
      <c r="G274" s="130"/>
      <c r="H274" s="130"/>
      <c r="I274" s="130"/>
      <c r="J274" s="130"/>
      <c r="K274" s="130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30"/>
    </row>
    <row r="275" spans="3:24">
      <c r="C275" s="130"/>
      <c r="D275" s="130"/>
      <c r="E275" s="130"/>
      <c r="F275" s="130"/>
      <c r="G275" s="130"/>
      <c r="H275" s="130"/>
      <c r="I275" s="130"/>
      <c r="J275" s="130"/>
      <c r="K275" s="130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30"/>
    </row>
    <row r="276" spans="3:24">
      <c r="C276" s="130"/>
      <c r="D276" s="130"/>
      <c r="E276" s="130"/>
      <c r="F276" s="130"/>
      <c r="G276" s="130"/>
      <c r="H276" s="130"/>
      <c r="I276" s="130"/>
      <c r="J276" s="130"/>
      <c r="K276" s="130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30"/>
    </row>
    <row r="277" spans="3:24">
      <c r="C277" s="130"/>
      <c r="D277" s="130"/>
      <c r="E277" s="130"/>
      <c r="F277" s="130"/>
      <c r="G277" s="130"/>
      <c r="H277" s="130"/>
      <c r="I277" s="130"/>
      <c r="J277" s="130"/>
      <c r="K277" s="130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30"/>
    </row>
    <row r="278" spans="3:24">
      <c r="C278" s="130"/>
      <c r="D278" s="130"/>
      <c r="E278" s="130"/>
      <c r="F278" s="130"/>
      <c r="G278" s="130"/>
      <c r="H278" s="130"/>
      <c r="I278" s="130"/>
      <c r="J278" s="130"/>
      <c r="K278" s="130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30"/>
    </row>
    <row r="279" spans="3:24">
      <c r="C279" s="130"/>
      <c r="D279" s="130"/>
      <c r="E279" s="130"/>
      <c r="F279" s="130"/>
      <c r="G279" s="130"/>
      <c r="H279" s="130"/>
      <c r="I279" s="130"/>
      <c r="J279" s="130"/>
      <c r="K279" s="130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30"/>
    </row>
    <row r="280" spans="3:24">
      <c r="C280" s="130"/>
      <c r="D280" s="130"/>
      <c r="E280" s="130"/>
      <c r="F280" s="130"/>
      <c r="G280" s="130"/>
      <c r="H280" s="130"/>
      <c r="I280" s="130"/>
      <c r="J280" s="130"/>
      <c r="K280" s="130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30"/>
    </row>
    <row r="281" spans="3:24">
      <c r="C281" s="130"/>
      <c r="D281" s="130"/>
      <c r="E281" s="130"/>
      <c r="F281" s="130"/>
      <c r="G281" s="130"/>
      <c r="H281" s="130"/>
      <c r="I281" s="130"/>
      <c r="J281" s="130"/>
      <c r="K281" s="130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30"/>
    </row>
    <row r="282" spans="3:24">
      <c r="C282" s="130"/>
      <c r="D282" s="130"/>
      <c r="E282" s="130"/>
      <c r="F282" s="130"/>
      <c r="G282" s="130"/>
      <c r="H282" s="130"/>
      <c r="I282" s="130"/>
      <c r="J282" s="130"/>
      <c r="K282" s="130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30"/>
    </row>
    <row r="283" spans="3:24">
      <c r="C283" s="130"/>
      <c r="D283" s="130"/>
      <c r="E283" s="130"/>
      <c r="F283" s="130"/>
      <c r="G283" s="130"/>
      <c r="H283" s="130"/>
      <c r="I283" s="130"/>
      <c r="J283" s="130"/>
      <c r="K283" s="130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30"/>
    </row>
    <row r="284" spans="3:24">
      <c r="C284" s="130"/>
      <c r="D284" s="130"/>
      <c r="E284" s="130"/>
      <c r="F284" s="130"/>
      <c r="G284" s="130"/>
      <c r="H284" s="130"/>
      <c r="I284" s="130"/>
      <c r="J284" s="130"/>
      <c r="K284" s="130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30"/>
    </row>
    <row r="285" spans="3:24">
      <c r="C285" s="130"/>
      <c r="D285" s="130"/>
      <c r="E285" s="130"/>
      <c r="F285" s="130"/>
      <c r="G285" s="130"/>
      <c r="H285" s="130"/>
      <c r="I285" s="130"/>
      <c r="J285" s="130"/>
      <c r="K285" s="130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30"/>
    </row>
    <row r="286" spans="3:24">
      <c r="C286" s="130"/>
      <c r="D286" s="130"/>
      <c r="E286" s="130"/>
      <c r="F286" s="130"/>
      <c r="G286" s="130"/>
      <c r="H286" s="130"/>
      <c r="I286" s="130"/>
      <c r="J286" s="130"/>
      <c r="K286" s="130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30"/>
    </row>
    <row r="287" spans="3:24">
      <c r="C287" s="130"/>
      <c r="D287" s="130"/>
      <c r="E287" s="130"/>
      <c r="F287" s="130"/>
      <c r="G287" s="130"/>
      <c r="H287" s="130"/>
      <c r="I287" s="130"/>
      <c r="J287" s="130"/>
      <c r="K287" s="130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30"/>
    </row>
    <row r="288" spans="3:24">
      <c r="C288" s="130"/>
      <c r="D288" s="130"/>
      <c r="E288" s="130"/>
      <c r="F288" s="130"/>
      <c r="G288" s="130"/>
      <c r="H288" s="130"/>
      <c r="I288" s="130"/>
      <c r="J288" s="130"/>
      <c r="K288" s="130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30"/>
    </row>
    <row r="289" spans="3:24">
      <c r="C289" s="130"/>
      <c r="D289" s="130"/>
      <c r="E289" s="130"/>
      <c r="F289" s="130"/>
      <c r="G289" s="130"/>
      <c r="H289" s="130"/>
      <c r="I289" s="130"/>
      <c r="J289" s="130"/>
      <c r="K289" s="130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30"/>
    </row>
    <row r="290" spans="3:24">
      <c r="C290" s="130"/>
      <c r="D290" s="130"/>
      <c r="E290" s="130"/>
      <c r="F290" s="130"/>
      <c r="G290" s="130"/>
      <c r="H290" s="130"/>
      <c r="I290" s="130"/>
      <c r="J290" s="130"/>
      <c r="K290" s="130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30"/>
    </row>
    <row r="291" spans="3:24">
      <c r="C291" s="130"/>
      <c r="D291" s="130"/>
      <c r="E291" s="130"/>
      <c r="F291" s="130"/>
      <c r="G291" s="130"/>
      <c r="H291" s="130"/>
      <c r="I291" s="130"/>
      <c r="J291" s="130"/>
      <c r="K291" s="130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30"/>
    </row>
    <row r="292" spans="3:24">
      <c r="C292" s="130"/>
      <c r="D292" s="130"/>
      <c r="E292" s="130"/>
      <c r="F292" s="130"/>
      <c r="G292" s="130"/>
      <c r="H292" s="130"/>
      <c r="I292" s="130"/>
      <c r="J292" s="130"/>
      <c r="K292" s="130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30"/>
    </row>
    <row r="293" spans="3:24">
      <c r="C293" s="130"/>
      <c r="D293" s="130"/>
      <c r="E293" s="130"/>
      <c r="F293" s="130"/>
      <c r="G293" s="130"/>
      <c r="H293" s="130"/>
      <c r="I293" s="130"/>
      <c r="J293" s="130"/>
      <c r="K293" s="130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30"/>
    </row>
    <row r="294" spans="3:24">
      <c r="C294" s="130"/>
      <c r="D294" s="130"/>
      <c r="E294" s="130"/>
      <c r="F294" s="130"/>
      <c r="G294" s="130"/>
      <c r="H294" s="130"/>
      <c r="I294" s="130"/>
      <c r="J294" s="130"/>
      <c r="K294" s="130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30"/>
    </row>
    <row r="295" spans="3:24">
      <c r="C295" s="130"/>
      <c r="D295" s="130"/>
      <c r="E295" s="130"/>
      <c r="F295" s="130"/>
      <c r="G295" s="130"/>
      <c r="H295" s="130"/>
      <c r="I295" s="130"/>
      <c r="J295" s="130"/>
      <c r="K295" s="130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30"/>
    </row>
    <row r="296" spans="3:24">
      <c r="C296" s="130"/>
      <c r="D296" s="130"/>
      <c r="E296" s="130"/>
      <c r="F296" s="130"/>
      <c r="G296" s="130"/>
      <c r="H296" s="130"/>
      <c r="I296" s="130"/>
      <c r="J296" s="130"/>
      <c r="K296" s="130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30"/>
    </row>
    <row r="297" spans="3:24">
      <c r="C297" s="130"/>
      <c r="D297" s="130"/>
      <c r="E297" s="130"/>
      <c r="F297" s="130"/>
      <c r="G297" s="130"/>
      <c r="H297" s="130"/>
      <c r="I297" s="130"/>
      <c r="J297" s="130"/>
      <c r="K297" s="130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30"/>
    </row>
    <row r="298" spans="3:24">
      <c r="C298" s="130"/>
      <c r="D298" s="130"/>
      <c r="E298" s="130"/>
      <c r="F298" s="130"/>
      <c r="G298" s="130"/>
      <c r="H298" s="130"/>
      <c r="I298" s="130"/>
      <c r="J298" s="130"/>
      <c r="K298" s="130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30"/>
    </row>
    <row r="299" spans="3:24">
      <c r="C299" s="130"/>
      <c r="D299" s="130"/>
      <c r="E299" s="130"/>
      <c r="F299" s="130"/>
      <c r="G299" s="130"/>
      <c r="H299" s="130"/>
      <c r="I299" s="130"/>
      <c r="J299" s="130"/>
      <c r="K299" s="130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30"/>
    </row>
    <row r="300" spans="3:24">
      <c r="C300" s="130"/>
      <c r="D300" s="130"/>
      <c r="E300" s="130"/>
      <c r="F300" s="130"/>
      <c r="G300" s="130"/>
      <c r="H300" s="130"/>
      <c r="I300" s="130"/>
      <c r="J300" s="130"/>
      <c r="K300" s="130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30"/>
    </row>
    <row r="301" spans="3:24">
      <c r="C301" s="130"/>
      <c r="D301" s="130"/>
      <c r="E301" s="130"/>
      <c r="F301" s="130"/>
      <c r="G301" s="130"/>
      <c r="H301" s="130"/>
      <c r="I301" s="130"/>
      <c r="J301" s="130"/>
      <c r="K301" s="130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30"/>
    </row>
    <row r="302" spans="3:24">
      <c r="C302" s="130"/>
      <c r="D302" s="130"/>
      <c r="E302" s="130"/>
      <c r="F302" s="130"/>
      <c r="G302" s="130"/>
      <c r="H302" s="130"/>
      <c r="I302" s="130"/>
      <c r="J302" s="130"/>
      <c r="K302" s="130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30"/>
    </row>
    <row r="303" spans="3:24">
      <c r="C303" s="130"/>
      <c r="D303" s="130"/>
      <c r="E303" s="130"/>
      <c r="F303" s="130"/>
      <c r="G303" s="130"/>
      <c r="H303" s="130"/>
      <c r="I303" s="130"/>
      <c r="J303" s="130"/>
      <c r="K303" s="130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30"/>
    </row>
    <row r="304" spans="3:24">
      <c r="C304" s="130"/>
      <c r="D304" s="130"/>
      <c r="E304" s="130"/>
      <c r="F304" s="130"/>
      <c r="G304" s="130"/>
      <c r="H304" s="130"/>
      <c r="I304" s="130"/>
      <c r="J304" s="130"/>
      <c r="K304" s="130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30"/>
    </row>
    <row r="305" spans="3:24">
      <c r="C305" s="130"/>
      <c r="D305" s="130"/>
      <c r="E305" s="130"/>
      <c r="F305" s="130"/>
      <c r="G305" s="130"/>
      <c r="H305" s="130"/>
      <c r="I305" s="130"/>
      <c r="J305" s="130"/>
      <c r="K305" s="130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30"/>
    </row>
    <row r="306" spans="3:24">
      <c r="C306" s="130"/>
      <c r="D306" s="130"/>
      <c r="E306" s="130"/>
      <c r="F306" s="130"/>
      <c r="G306" s="130"/>
      <c r="H306" s="130"/>
      <c r="I306" s="130"/>
      <c r="J306" s="130"/>
      <c r="K306" s="130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30"/>
    </row>
    <row r="307" spans="3:24">
      <c r="C307" s="130"/>
      <c r="D307" s="130"/>
      <c r="E307" s="130"/>
      <c r="F307" s="130"/>
      <c r="G307" s="130"/>
      <c r="H307" s="130"/>
      <c r="I307" s="130"/>
      <c r="J307" s="130"/>
      <c r="K307" s="130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30"/>
    </row>
    <row r="308" spans="3:24">
      <c r="C308" s="130"/>
      <c r="D308" s="130"/>
      <c r="E308" s="130"/>
      <c r="F308" s="130"/>
      <c r="G308" s="130"/>
      <c r="H308" s="130"/>
      <c r="I308" s="130"/>
      <c r="J308" s="130"/>
      <c r="K308" s="130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30"/>
    </row>
    <row r="309" spans="3:24">
      <c r="C309" s="130"/>
      <c r="D309" s="130"/>
      <c r="E309" s="130"/>
      <c r="F309" s="130"/>
      <c r="G309" s="130"/>
      <c r="H309" s="130"/>
      <c r="I309" s="130"/>
      <c r="J309" s="130"/>
      <c r="K309" s="130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30"/>
    </row>
    <row r="310" spans="3:24">
      <c r="C310" s="130"/>
      <c r="D310" s="130"/>
      <c r="E310" s="130"/>
      <c r="F310" s="130"/>
      <c r="G310" s="130"/>
      <c r="H310" s="130"/>
      <c r="I310" s="130"/>
      <c r="J310" s="130"/>
      <c r="K310" s="130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30"/>
    </row>
    <row r="311" spans="3:24">
      <c r="C311" s="130"/>
      <c r="D311" s="130"/>
      <c r="E311" s="130"/>
      <c r="F311" s="130"/>
      <c r="G311" s="130"/>
      <c r="H311" s="130"/>
      <c r="I311" s="130"/>
      <c r="J311" s="130"/>
      <c r="K311" s="130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30"/>
    </row>
    <row r="312" spans="3:24">
      <c r="C312" s="130"/>
      <c r="D312" s="130"/>
      <c r="E312" s="130"/>
      <c r="F312" s="130"/>
      <c r="G312" s="130"/>
      <c r="H312" s="130"/>
      <c r="I312" s="130"/>
      <c r="J312" s="130"/>
      <c r="K312" s="130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30"/>
    </row>
    <row r="313" spans="3:24">
      <c r="C313" s="130"/>
      <c r="D313" s="130"/>
      <c r="E313" s="130"/>
      <c r="F313" s="130"/>
      <c r="G313" s="130"/>
      <c r="H313" s="130"/>
      <c r="I313" s="130"/>
      <c r="J313" s="130"/>
      <c r="K313" s="130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30"/>
    </row>
    <row r="314" spans="3:24">
      <c r="C314" s="130"/>
      <c r="D314" s="130"/>
      <c r="E314" s="130"/>
      <c r="F314" s="130"/>
      <c r="G314" s="130"/>
      <c r="H314" s="130"/>
      <c r="I314" s="130"/>
      <c r="J314" s="130"/>
      <c r="K314" s="130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30"/>
    </row>
    <row r="315" spans="3:24">
      <c r="C315" s="130"/>
      <c r="D315" s="130"/>
      <c r="E315" s="130"/>
      <c r="F315" s="130"/>
      <c r="G315" s="130"/>
      <c r="H315" s="130"/>
      <c r="I315" s="130"/>
      <c r="J315" s="130"/>
      <c r="K315" s="130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30"/>
    </row>
    <row r="316" spans="3:24">
      <c r="D316" s="130"/>
      <c r="E316" s="130"/>
      <c r="F316" s="130"/>
      <c r="G316" s="130"/>
      <c r="H316" s="130"/>
      <c r="I316" s="130"/>
      <c r="J316" s="130"/>
      <c r="K316" s="130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09"/>
    </row>
    <row r="317" spans="3:24">
      <c r="D317" s="130"/>
      <c r="E317" s="130"/>
      <c r="F317" s="130"/>
      <c r="G317" s="130"/>
      <c r="H317" s="130"/>
      <c r="I317" s="130"/>
      <c r="J317" s="130"/>
      <c r="K317" s="130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09"/>
    </row>
    <row r="318" spans="3:24">
      <c r="D318" s="130"/>
      <c r="E318" s="130"/>
      <c r="F318" s="130"/>
      <c r="G318" s="130"/>
      <c r="H318" s="130"/>
      <c r="I318" s="130"/>
      <c r="J318" s="130"/>
      <c r="K318" s="130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09"/>
    </row>
    <row r="319" spans="3:24">
      <c r="D319" s="130"/>
      <c r="E319" s="130"/>
      <c r="F319" s="130"/>
      <c r="G319" s="130"/>
      <c r="H319" s="130"/>
      <c r="I319" s="130"/>
      <c r="J319" s="130"/>
      <c r="K319" s="130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09"/>
    </row>
    <row r="320" spans="3:24">
      <c r="D320" s="130"/>
      <c r="E320" s="130"/>
      <c r="F320" s="130"/>
      <c r="G320" s="130"/>
      <c r="H320" s="130"/>
      <c r="I320" s="130"/>
      <c r="J320" s="130"/>
      <c r="K320" s="130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09"/>
    </row>
    <row r="321" spans="4:23">
      <c r="D321" s="130"/>
      <c r="E321" s="130"/>
      <c r="F321" s="130"/>
      <c r="G321" s="130"/>
      <c r="H321" s="130"/>
      <c r="I321" s="130"/>
      <c r="J321" s="130"/>
      <c r="K321" s="130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09"/>
    </row>
    <row r="322" spans="4:23">
      <c r="D322" s="130"/>
      <c r="E322" s="130"/>
      <c r="F322" s="130"/>
      <c r="G322" s="130"/>
      <c r="H322" s="130"/>
      <c r="I322" s="130"/>
      <c r="J322" s="130"/>
      <c r="K322" s="130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09"/>
    </row>
    <row r="323" spans="4:23">
      <c r="D323" s="130"/>
      <c r="E323" s="130"/>
      <c r="F323" s="130"/>
      <c r="G323" s="130"/>
      <c r="H323" s="130"/>
      <c r="I323" s="130"/>
      <c r="J323" s="130"/>
      <c r="K323" s="130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09"/>
    </row>
    <row r="324" spans="4:23">
      <c r="D324" s="130"/>
      <c r="E324" s="130"/>
      <c r="F324" s="130"/>
      <c r="G324" s="130"/>
      <c r="H324" s="130"/>
      <c r="I324" s="130"/>
      <c r="J324" s="130"/>
      <c r="K324" s="130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09"/>
    </row>
    <row r="325" spans="4:23">
      <c r="D325" s="130"/>
      <c r="E325" s="130"/>
      <c r="F325" s="130"/>
      <c r="G325" s="130"/>
      <c r="H325" s="130"/>
      <c r="I325" s="130"/>
      <c r="J325" s="130"/>
      <c r="K325" s="130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09"/>
    </row>
    <row r="326" spans="4:23">
      <c r="D326" s="130"/>
      <c r="E326" s="130"/>
      <c r="F326" s="130"/>
      <c r="G326" s="130"/>
      <c r="H326" s="130"/>
      <c r="I326" s="130"/>
      <c r="J326" s="130"/>
      <c r="K326" s="130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09"/>
    </row>
    <row r="327" spans="4:23">
      <c r="D327" s="130"/>
      <c r="E327" s="130"/>
      <c r="F327" s="130"/>
      <c r="G327" s="130"/>
      <c r="H327" s="130"/>
      <c r="I327" s="130"/>
      <c r="J327" s="130"/>
      <c r="K327" s="130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09"/>
    </row>
    <row r="328" spans="4:23">
      <c r="D328" s="130"/>
      <c r="E328" s="130"/>
      <c r="F328" s="130"/>
      <c r="G328" s="130"/>
      <c r="H328" s="130"/>
      <c r="I328" s="130"/>
      <c r="J328" s="130"/>
      <c r="K328" s="130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09"/>
    </row>
    <row r="329" spans="4:23">
      <c r="D329" s="130"/>
      <c r="E329" s="130"/>
      <c r="F329" s="130"/>
      <c r="G329" s="130"/>
      <c r="H329" s="130"/>
      <c r="I329" s="130"/>
      <c r="J329" s="130"/>
      <c r="K329" s="130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09"/>
    </row>
    <row r="330" spans="4:23">
      <c r="D330" s="130"/>
      <c r="E330" s="130"/>
      <c r="F330" s="130"/>
      <c r="G330" s="130"/>
      <c r="H330" s="130"/>
      <c r="I330" s="130"/>
      <c r="J330" s="130"/>
      <c r="K330" s="130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09"/>
    </row>
    <row r="331" spans="4:23">
      <c r="D331" s="130"/>
      <c r="E331" s="130"/>
      <c r="F331" s="130"/>
      <c r="G331" s="130"/>
      <c r="H331" s="130"/>
      <c r="I331" s="130"/>
      <c r="J331" s="130"/>
      <c r="K331" s="130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09"/>
    </row>
    <row r="332" spans="4:23">
      <c r="D332" s="130"/>
      <c r="E332" s="130"/>
      <c r="F332" s="130"/>
      <c r="G332" s="130"/>
      <c r="H332" s="130"/>
      <c r="I332" s="130"/>
      <c r="J332" s="130"/>
      <c r="K332" s="130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09"/>
    </row>
    <row r="333" spans="4:23">
      <c r="D333" s="130"/>
      <c r="E333" s="130"/>
      <c r="F333" s="130"/>
      <c r="G333" s="130"/>
      <c r="H333" s="130"/>
      <c r="I333" s="130"/>
      <c r="J333" s="130"/>
      <c r="K333" s="130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09"/>
    </row>
    <row r="334" spans="4:23">
      <c r="D334" s="130"/>
      <c r="E334" s="130"/>
      <c r="F334" s="130"/>
      <c r="G334" s="130"/>
      <c r="H334" s="130"/>
      <c r="I334" s="130"/>
      <c r="J334" s="130"/>
      <c r="K334" s="130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09"/>
    </row>
    <row r="335" spans="4:23">
      <c r="D335" s="130"/>
      <c r="E335" s="130"/>
      <c r="F335" s="130"/>
      <c r="G335" s="130"/>
      <c r="H335" s="130"/>
      <c r="I335" s="130"/>
      <c r="J335" s="130"/>
      <c r="K335" s="130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09"/>
    </row>
    <row r="336" spans="4:23">
      <c r="D336" s="130"/>
      <c r="E336" s="130"/>
      <c r="F336" s="130"/>
      <c r="G336" s="130"/>
      <c r="H336" s="130"/>
      <c r="I336" s="130"/>
      <c r="J336" s="130"/>
      <c r="K336" s="130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09"/>
    </row>
    <row r="337" spans="4:23">
      <c r="D337" s="130"/>
      <c r="E337" s="130"/>
      <c r="F337" s="130"/>
      <c r="G337" s="130"/>
      <c r="H337" s="130"/>
      <c r="I337" s="130"/>
      <c r="J337" s="130"/>
      <c r="K337" s="130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09"/>
    </row>
    <row r="338" spans="4:23">
      <c r="D338" s="130"/>
      <c r="E338" s="130"/>
      <c r="F338" s="130"/>
      <c r="G338" s="130"/>
      <c r="H338" s="130"/>
      <c r="I338" s="130"/>
      <c r="J338" s="130"/>
      <c r="K338" s="130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09"/>
    </row>
    <row r="339" spans="4:23">
      <c r="D339" s="130"/>
      <c r="E339" s="130"/>
      <c r="F339" s="130"/>
      <c r="G339" s="130"/>
      <c r="H339" s="130"/>
      <c r="I339" s="130"/>
      <c r="J339" s="130"/>
      <c r="K339" s="130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09"/>
    </row>
    <row r="340" spans="4:23">
      <c r="D340" s="130"/>
      <c r="E340" s="130"/>
      <c r="F340" s="130"/>
      <c r="G340" s="130"/>
      <c r="H340" s="130"/>
      <c r="I340" s="130"/>
      <c r="J340" s="130"/>
      <c r="K340" s="130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09"/>
    </row>
    <row r="341" spans="4:23">
      <c r="D341" s="130"/>
      <c r="E341" s="130"/>
      <c r="F341" s="130"/>
      <c r="G341" s="130"/>
      <c r="H341" s="130"/>
      <c r="I341" s="130"/>
      <c r="J341" s="130"/>
      <c r="K341" s="130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09"/>
    </row>
    <row r="342" spans="4:23">
      <c r="D342" s="130"/>
      <c r="E342" s="130"/>
      <c r="F342" s="130"/>
      <c r="G342" s="130"/>
      <c r="H342" s="130"/>
      <c r="I342" s="130"/>
      <c r="J342" s="130"/>
      <c r="K342" s="130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09"/>
    </row>
    <row r="343" spans="4:23">
      <c r="D343" s="130"/>
      <c r="E343" s="130"/>
      <c r="F343" s="130"/>
      <c r="G343" s="130"/>
      <c r="H343" s="130"/>
      <c r="I343" s="130"/>
      <c r="J343" s="130"/>
      <c r="K343" s="130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09"/>
    </row>
    <row r="344" spans="4:23">
      <c r="D344" s="130"/>
      <c r="E344" s="130"/>
      <c r="F344" s="130"/>
      <c r="G344" s="130"/>
      <c r="H344" s="130"/>
      <c r="I344" s="130"/>
      <c r="J344" s="130"/>
      <c r="K344" s="130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09"/>
    </row>
    <row r="345" spans="4:23">
      <c r="D345" s="130"/>
      <c r="E345" s="130"/>
      <c r="F345" s="130"/>
      <c r="G345" s="130"/>
      <c r="H345" s="130"/>
      <c r="I345" s="130"/>
      <c r="J345" s="130"/>
      <c r="K345" s="130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09"/>
    </row>
    <row r="346" spans="4:23">
      <c r="D346" s="130"/>
      <c r="E346" s="130"/>
      <c r="F346" s="130"/>
      <c r="G346" s="130"/>
      <c r="H346" s="130"/>
      <c r="I346" s="130"/>
      <c r="J346" s="130"/>
      <c r="K346" s="130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09"/>
    </row>
    <row r="347" spans="4:23">
      <c r="D347" s="130"/>
      <c r="E347" s="130"/>
      <c r="F347" s="130"/>
      <c r="G347" s="130"/>
      <c r="H347" s="130"/>
      <c r="I347" s="130"/>
      <c r="J347" s="130"/>
      <c r="K347" s="130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09"/>
    </row>
    <row r="348" spans="4:23">
      <c r="D348" s="130"/>
      <c r="E348" s="130"/>
      <c r="F348" s="130"/>
      <c r="G348" s="130"/>
      <c r="H348" s="130"/>
      <c r="I348" s="130"/>
      <c r="J348" s="130"/>
      <c r="K348" s="130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09"/>
    </row>
    <row r="349" spans="4:23">
      <c r="D349" s="130"/>
      <c r="E349" s="130"/>
      <c r="F349" s="130"/>
      <c r="G349" s="130"/>
      <c r="H349" s="130"/>
      <c r="I349" s="130"/>
      <c r="J349" s="130"/>
      <c r="K349" s="130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09"/>
    </row>
    <row r="350" spans="4:23">
      <c r="D350" s="130"/>
      <c r="E350" s="130"/>
      <c r="F350" s="130"/>
      <c r="G350" s="130"/>
      <c r="H350" s="130"/>
      <c r="I350" s="130"/>
      <c r="J350" s="130"/>
      <c r="K350" s="130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09"/>
    </row>
    <row r="351" spans="4:23">
      <c r="D351" s="130"/>
      <c r="E351" s="130"/>
      <c r="F351" s="130"/>
      <c r="G351" s="130"/>
      <c r="H351" s="130"/>
      <c r="I351" s="130"/>
      <c r="J351" s="130"/>
      <c r="K351" s="130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09"/>
    </row>
    <row r="352" spans="4:23">
      <c r="D352" s="130"/>
      <c r="E352" s="130"/>
      <c r="F352" s="130"/>
      <c r="G352" s="130"/>
      <c r="H352" s="130"/>
      <c r="I352" s="130"/>
      <c r="J352" s="130"/>
      <c r="K352" s="130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09"/>
    </row>
    <row r="353" spans="4:23">
      <c r="D353" s="130"/>
      <c r="E353" s="130"/>
      <c r="F353" s="130"/>
      <c r="G353" s="130"/>
      <c r="H353" s="130"/>
      <c r="I353" s="130"/>
      <c r="J353" s="130"/>
      <c r="K353" s="130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09"/>
    </row>
    <row r="354" spans="4:23">
      <c r="D354" s="130"/>
      <c r="E354" s="130"/>
      <c r="F354" s="130"/>
      <c r="G354" s="130"/>
      <c r="H354" s="130"/>
      <c r="I354" s="130"/>
      <c r="J354" s="130"/>
      <c r="K354" s="130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09"/>
    </row>
    <row r="355" spans="4:23">
      <c r="D355" s="130"/>
      <c r="E355" s="130"/>
      <c r="F355" s="130"/>
      <c r="G355" s="130"/>
      <c r="H355" s="130"/>
      <c r="I355" s="130"/>
      <c r="J355" s="130"/>
      <c r="K355" s="130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09"/>
    </row>
    <row r="356" spans="4:23">
      <c r="D356" s="130"/>
      <c r="E356" s="130"/>
      <c r="F356" s="130"/>
      <c r="G356" s="130"/>
      <c r="H356" s="130"/>
      <c r="I356" s="130"/>
      <c r="J356" s="130"/>
      <c r="K356" s="130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09"/>
    </row>
    <row r="357" spans="4:23">
      <c r="D357" s="130"/>
      <c r="E357" s="130"/>
      <c r="F357" s="130"/>
      <c r="G357" s="130"/>
      <c r="H357" s="130"/>
      <c r="I357" s="130"/>
      <c r="J357" s="130"/>
      <c r="K357" s="130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09"/>
    </row>
    <row r="358" spans="4:23">
      <c r="D358" s="130"/>
      <c r="E358" s="130"/>
      <c r="F358" s="130"/>
      <c r="G358" s="130"/>
      <c r="H358" s="130"/>
      <c r="I358" s="130"/>
      <c r="J358" s="130"/>
      <c r="K358" s="130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09"/>
    </row>
    <row r="359" spans="4:23">
      <c r="D359" s="130"/>
      <c r="E359" s="130"/>
      <c r="F359" s="130"/>
      <c r="G359" s="130"/>
      <c r="H359" s="130"/>
      <c r="I359" s="130"/>
      <c r="J359" s="130"/>
      <c r="K359" s="130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09"/>
    </row>
    <row r="360" spans="4:23">
      <c r="D360" s="130"/>
      <c r="E360" s="130"/>
      <c r="F360" s="130"/>
      <c r="G360" s="130"/>
      <c r="H360" s="130"/>
      <c r="I360" s="130"/>
      <c r="J360" s="130"/>
      <c r="K360" s="130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09"/>
    </row>
    <row r="361" spans="4:23">
      <c r="D361" s="130"/>
      <c r="E361" s="130"/>
      <c r="F361" s="130"/>
      <c r="G361" s="130"/>
      <c r="H361" s="130"/>
      <c r="I361" s="130"/>
      <c r="J361" s="130"/>
      <c r="K361" s="130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09"/>
    </row>
    <row r="362" spans="4:23">
      <c r="D362" s="130"/>
      <c r="E362" s="130"/>
      <c r="F362" s="130"/>
      <c r="G362" s="130"/>
      <c r="H362" s="130"/>
      <c r="I362" s="130"/>
      <c r="J362" s="130"/>
      <c r="K362" s="130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09"/>
    </row>
    <row r="363" spans="4:23">
      <c r="D363" s="130"/>
      <c r="E363" s="130"/>
      <c r="F363" s="130"/>
      <c r="G363" s="130"/>
      <c r="H363" s="130"/>
      <c r="I363" s="130"/>
      <c r="J363" s="130"/>
      <c r="K363" s="130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09"/>
    </row>
    <row r="364" spans="4:23">
      <c r="D364" s="130"/>
      <c r="E364" s="130"/>
      <c r="F364" s="130"/>
      <c r="G364" s="130"/>
      <c r="H364" s="130"/>
      <c r="I364" s="130"/>
      <c r="J364" s="130"/>
      <c r="K364" s="130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09"/>
    </row>
    <row r="365" spans="4:23">
      <c r="D365" s="130"/>
      <c r="E365" s="130"/>
      <c r="F365" s="130"/>
      <c r="G365" s="130"/>
      <c r="H365" s="130"/>
      <c r="I365" s="130"/>
      <c r="J365" s="130"/>
      <c r="K365" s="130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09"/>
    </row>
    <row r="366" spans="4:23">
      <c r="D366" s="130"/>
      <c r="E366" s="130"/>
      <c r="F366" s="130"/>
      <c r="G366" s="130"/>
      <c r="H366" s="130"/>
      <c r="I366" s="130"/>
      <c r="J366" s="130"/>
      <c r="K366" s="130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09"/>
    </row>
    <row r="367" spans="4:23">
      <c r="D367" s="130"/>
      <c r="E367" s="130"/>
      <c r="F367" s="130"/>
      <c r="G367" s="130"/>
      <c r="H367" s="130"/>
      <c r="I367" s="130"/>
      <c r="J367" s="130"/>
      <c r="K367" s="130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09"/>
    </row>
    <row r="368" spans="4:23">
      <c r="D368" s="130"/>
      <c r="E368" s="130"/>
      <c r="F368" s="130"/>
      <c r="G368" s="130"/>
      <c r="H368" s="130"/>
      <c r="I368" s="130"/>
      <c r="J368" s="130"/>
      <c r="K368" s="130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09"/>
    </row>
    <row r="369" spans="4:23">
      <c r="D369" s="130"/>
      <c r="E369" s="130"/>
      <c r="F369" s="130"/>
      <c r="G369" s="130"/>
      <c r="H369" s="130"/>
      <c r="I369" s="130"/>
      <c r="J369" s="130"/>
      <c r="K369" s="130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09"/>
    </row>
    <row r="370" spans="4:23">
      <c r="D370" s="130"/>
      <c r="E370" s="130"/>
      <c r="F370" s="130"/>
      <c r="G370" s="130"/>
      <c r="H370" s="130"/>
      <c r="I370" s="130"/>
      <c r="J370" s="130"/>
      <c r="K370" s="130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09"/>
    </row>
    <row r="371" spans="4:23">
      <c r="D371" s="130"/>
      <c r="E371" s="130"/>
      <c r="F371" s="130"/>
      <c r="G371" s="130"/>
      <c r="H371" s="130"/>
      <c r="I371" s="130"/>
      <c r="J371" s="130"/>
      <c r="K371" s="130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09"/>
    </row>
    <row r="372" spans="4:23">
      <c r="D372" s="130"/>
      <c r="E372" s="130"/>
      <c r="F372" s="130"/>
      <c r="G372" s="130"/>
      <c r="H372" s="130"/>
      <c r="I372" s="130"/>
      <c r="J372" s="130"/>
      <c r="K372" s="130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09"/>
    </row>
    <row r="373" spans="4:23">
      <c r="D373" s="130"/>
      <c r="E373" s="130"/>
      <c r="F373" s="130"/>
      <c r="G373" s="130"/>
      <c r="H373" s="130"/>
      <c r="I373" s="130"/>
      <c r="J373" s="130"/>
      <c r="K373" s="130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09"/>
    </row>
    <row r="374" spans="4:23">
      <c r="D374" s="130"/>
      <c r="E374" s="130"/>
      <c r="F374" s="130"/>
      <c r="G374" s="130"/>
      <c r="H374" s="130"/>
      <c r="I374" s="130"/>
      <c r="J374" s="130"/>
      <c r="K374" s="130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09"/>
    </row>
    <row r="375" spans="4:23">
      <c r="D375" s="130"/>
      <c r="E375" s="130"/>
      <c r="F375" s="130"/>
      <c r="G375" s="130"/>
      <c r="H375" s="130"/>
      <c r="I375" s="130"/>
      <c r="J375" s="130"/>
      <c r="K375" s="130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09"/>
    </row>
    <row r="376" spans="4:23">
      <c r="D376" s="130"/>
      <c r="E376" s="130"/>
      <c r="F376" s="130"/>
      <c r="G376" s="130"/>
      <c r="H376" s="130"/>
      <c r="I376" s="130"/>
      <c r="J376" s="130"/>
      <c r="K376" s="130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09"/>
    </row>
    <row r="377" spans="4:23">
      <c r="D377" s="130"/>
      <c r="E377" s="130"/>
      <c r="F377" s="130"/>
      <c r="G377" s="130"/>
      <c r="H377" s="130"/>
      <c r="I377" s="130"/>
      <c r="J377" s="130"/>
      <c r="K377" s="130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09"/>
    </row>
    <row r="378" spans="4:23">
      <c r="D378" s="130"/>
      <c r="E378" s="130"/>
      <c r="F378" s="130"/>
      <c r="G378" s="130"/>
      <c r="H378" s="130"/>
      <c r="I378" s="130"/>
      <c r="J378" s="130"/>
      <c r="K378" s="130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09"/>
    </row>
    <row r="379" spans="4:23">
      <c r="D379" s="130"/>
      <c r="E379" s="130"/>
      <c r="F379" s="130"/>
      <c r="G379" s="130"/>
      <c r="H379" s="130"/>
      <c r="I379" s="130"/>
      <c r="J379" s="130"/>
      <c r="K379" s="130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09"/>
    </row>
    <row r="380" spans="4:23">
      <c r="D380" s="130"/>
      <c r="E380" s="130"/>
      <c r="F380" s="130"/>
      <c r="G380" s="130"/>
      <c r="H380" s="130"/>
      <c r="I380" s="130"/>
      <c r="J380" s="130"/>
      <c r="K380" s="130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09"/>
    </row>
    <row r="381" spans="4:23">
      <c r="D381" s="130"/>
      <c r="E381" s="130"/>
      <c r="F381" s="130"/>
      <c r="G381" s="130"/>
      <c r="H381" s="130"/>
      <c r="I381" s="130"/>
      <c r="J381" s="130"/>
      <c r="K381" s="130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09"/>
    </row>
    <row r="382" spans="4:23">
      <c r="D382" s="130"/>
      <c r="E382" s="130"/>
      <c r="F382" s="130"/>
      <c r="G382" s="130"/>
      <c r="H382" s="130"/>
      <c r="I382" s="130"/>
      <c r="J382" s="130"/>
      <c r="K382" s="130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09"/>
    </row>
    <row r="383" spans="4:23">
      <c r="D383" s="130"/>
      <c r="E383" s="130"/>
      <c r="F383" s="130"/>
      <c r="G383" s="130"/>
      <c r="H383" s="130"/>
      <c r="I383" s="130"/>
      <c r="J383" s="130"/>
      <c r="K383" s="130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09"/>
    </row>
    <row r="384" spans="4:23">
      <c r="D384" s="130"/>
      <c r="E384" s="130"/>
      <c r="F384" s="130"/>
      <c r="G384" s="130"/>
      <c r="H384" s="130"/>
      <c r="I384" s="130"/>
      <c r="J384" s="130"/>
      <c r="K384" s="130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09"/>
    </row>
    <row r="385" spans="4:23">
      <c r="D385" s="130"/>
      <c r="E385" s="130"/>
      <c r="F385" s="130"/>
      <c r="G385" s="130"/>
      <c r="H385" s="130"/>
      <c r="I385" s="130"/>
      <c r="J385" s="130"/>
      <c r="K385" s="130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09"/>
    </row>
    <row r="386" spans="4:23">
      <c r="D386" s="130"/>
      <c r="E386" s="130"/>
      <c r="F386" s="130"/>
      <c r="G386" s="130"/>
      <c r="H386" s="130"/>
      <c r="I386" s="130"/>
      <c r="J386" s="130"/>
      <c r="K386" s="130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09"/>
    </row>
    <row r="387" spans="4:23">
      <c r="D387" s="130"/>
      <c r="E387" s="130"/>
      <c r="F387" s="130"/>
      <c r="G387" s="130"/>
      <c r="H387" s="130"/>
      <c r="I387" s="130"/>
      <c r="J387" s="130"/>
      <c r="K387" s="130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09"/>
    </row>
    <row r="388" spans="4:23">
      <c r="D388" s="130"/>
      <c r="E388" s="130"/>
      <c r="F388" s="130"/>
      <c r="G388" s="130"/>
      <c r="H388" s="130"/>
      <c r="I388" s="130"/>
      <c r="J388" s="130"/>
      <c r="K388" s="130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09"/>
    </row>
    <row r="389" spans="4:23">
      <c r="D389" s="130"/>
      <c r="E389" s="130"/>
      <c r="F389" s="130"/>
      <c r="G389" s="130"/>
      <c r="H389" s="130"/>
      <c r="I389" s="130"/>
      <c r="J389" s="130"/>
      <c r="K389" s="130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09"/>
    </row>
    <row r="390" spans="4:23">
      <c r="D390" s="130"/>
      <c r="E390" s="130"/>
      <c r="F390" s="130"/>
      <c r="G390" s="130"/>
      <c r="H390" s="130"/>
      <c r="I390" s="130"/>
      <c r="J390" s="130"/>
      <c r="K390" s="130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09"/>
    </row>
    <row r="391" spans="4:23">
      <c r="D391" s="130"/>
      <c r="E391" s="130"/>
      <c r="F391" s="130"/>
      <c r="G391" s="130"/>
      <c r="H391" s="130"/>
      <c r="I391" s="130"/>
      <c r="J391" s="130"/>
      <c r="K391" s="130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09"/>
    </row>
    <row r="392" spans="4:23">
      <c r="D392" s="130"/>
      <c r="E392" s="130"/>
      <c r="F392" s="130"/>
      <c r="G392" s="130"/>
      <c r="H392" s="130"/>
      <c r="I392" s="130"/>
      <c r="J392" s="130"/>
      <c r="K392" s="130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09"/>
    </row>
    <row r="393" spans="4:23">
      <c r="D393" s="130"/>
      <c r="E393" s="130"/>
      <c r="F393" s="130"/>
      <c r="G393" s="130"/>
      <c r="H393" s="130"/>
      <c r="I393" s="130"/>
      <c r="J393" s="130"/>
      <c r="K393" s="130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09"/>
    </row>
    <row r="394" spans="4:23">
      <c r="D394" s="130"/>
      <c r="E394" s="130"/>
      <c r="F394" s="130"/>
      <c r="G394" s="130"/>
      <c r="H394" s="130"/>
      <c r="I394" s="130"/>
      <c r="J394" s="130"/>
      <c r="K394" s="130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09"/>
    </row>
    <row r="395" spans="4:23">
      <c r="D395" s="130"/>
      <c r="E395" s="130"/>
      <c r="F395" s="130"/>
      <c r="G395" s="130"/>
      <c r="H395" s="130"/>
      <c r="I395" s="130"/>
      <c r="J395" s="130"/>
      <c r="K395" s="130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09"/>
    </row>
    <row r="396" spans="4:23">
      <c r="D396" s="130"/>
      <c r="E396" s="130"/>
      <c r="F396" s="130"/>
      <c r="G396" s="130"/>
      <c r="H396" s="130"/>
      <c r="I396" s="130"/>
      <c r="J396" s="130"/>
      <c r="K396" s="130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09"/>
    </row>
    <row r="397" spans="4:23">
      <c r="D397" s="130"/>
      <c r="E397" s="130"/>
      <c r="F397" s="130"/>
      <c r="G397" s="130"/>
      <c r="H397" s="130"/>
      <c r="I397" s="130"/>
      <c r="J397" s="130"/>
      <c r="K397" s="130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09"/>
    </row>
    <row r="398" spans="4:23">
      <c r="D398" s="130"/>
      <c r="E398" s="130"/>
      <c r="F398" s="130"/>
      <c r="G398" s="130"/>
      <c r="H398" s="130"/>
      <c r="I398" s="130"/>
      <c r="J398" s="130"/>
      <c r="K398" s="130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09"/>
    </row>
    <row r="399" spans="4:23">
      <c r="D399" s="130"/>
      <c r="E399" s="130"/>
      <c r="F399" s="130"/>
      <c r="G399" s="130"/>
      <c r="H399" s="130"/>
      <c r="I399" s="130"/>
      <c r="J399" s="130"/>
      <c r="K399" s="130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09"/>
    </row>
    <row r="400" spans="4:23">
      <c r="D400" s="130"/>
      <c r="E400" s="130"/>
      <c r="F400" s="130"/>
      <c r="G400" s="130"/>
      <c r="H400" s="130"/>
      <c r="I400" s="130"/>
      <c r="J400" s="130"/>
      <c r="K400" s="130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09"/>
    </row>
    <row r="401" spans="4:23">
      <c r="D401" s="130"/>
      <c r="E401" s="130"/>
      <c r="F401" s="130"/>
      <c r="G401" s="130"/>
      <c r="H401" s="130"/>
      <c r="I401" s="130"/>
      <c r="J401" s="130"/>
      <c r="K401" s="130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09"/>
    </row>
    <row r="402" spans="4:23">
      <c r="D402" s="130"/>
      <c r="E402" s="130"/>
      <c r="F402" s="130"/>
      <c r="G402" s="130"/>
      <c r="H402" s="130"/>
      <c r="I402" s="130"/>
      <c r="J402" s="130"/>
      <c r="K402" s="130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09"/>
    </row>
    <row r="403" spans="4:23">
      <c r="D403" s="130"/>
      <c r="E403" s="130"/>
      <c r="F403" s="130"/>
      <c r="G403" s="130"/>
      <c r="H403" s="130"/>
      <c r="I403" s="130"/>
      <c r="J403" s="130"/>
      <c r="K403" s="130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09"/>
    </row>
    <row r="404" spans="4:23">
      <c r="D404" s="130"/>
      <c r="E404" s="130"/>
      <c r="F404" s="130"/>
      <c r="G404" s="130"/>
      <c r="H404" s="130"/>
      <c r="I404" s="130"/>
      <c r="J404" s="130"/>
      <c r="K404" s="130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09"/>
    </row>
    <row r="405" spans="4:23">
      <c r="D405" s="130"/>
      <c r="E405" s="130"/>
      <c r="F405" s="130"/>
      <c r="G405" s="130"/>
      <c r="H405" s="130"/>
      <c r="I405" s="130"/>
      <c r="J405" s="130"/>
      <c r="K405" s="130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09"/>
    </row>
    <row r="406" spans="4:23">
      <c r="D406" s="130"/>
      <c r="E406" s="130"/>
      <c r="F406" s="130"/>
      <c r="G406" s="130"/>
      <c r="H406" s="130"/>
      <c r="I406" s="130"/>
      <c r="J406" s="130"/>
      <c r="K406" s="130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09"/>
    </row>
    <row r="407" spans="4:23">
      <c r="D407" s="130"/>
      <c r="E407" s="130"/>
      <c r="F407" s="130"/>
      <c r="G407" s="130"/>
      <c r="H407" s="130"/>
      <c r="I407" s="130"/>
      <c r="J407" s="130"/>
      <c r="K407" s="130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09"/>
    </row>
    <row r="408" spans="4:23">
      <c r="D408" s="130"/>
      <c r="E408" s="130"/>
      <c r="F408" s="130"/>
      <c r="G408" s="130"/>
      <c r="H408" s="130"/>
      <c r="I408" s="130"/>
      <c r="J408" s="130"/>
      <c r="K408" s="130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09"/>
    </row>
    <row r="409" spans="4:23">
      <c r="D409" s="130"/>
      <c r="E409" s="130"/>
      <c r="F409" s="130"/>
      <c r="G409" s="130"/>
      <c r="H409" s="130"/>
      <c r="I409" s="130"/>
      <c r="J409" s="130"/>
      <c r="K409" s="130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09"/>
    </row>
    <row r="410" spans="4:23">
      <c r="D410" s="130"/>
      <c r="E410" s="130"/>
      <c r="F410" s="130"/>
      <c r="G410" s="130"/>
      <c r="H410" s="130"/>
      <c r="I410" s="130"/>
      <c r="J410" s="130"/>
      <c r="K410" s="130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09"/>
    </row>
    <row r="411" spans="4:23">
      <c r="D411" s="130"/>
      <c r="E411" s="130"/>
      <c r="F411" s="130"/>
      <c r="G411" s="130"/>
      <c r="H411" s="130"/>
      <c r="I411" s="130"/>
      <c r="J411" s="130"/>
      <c r="K411" s="130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09"/>
    </row>
    <row r="412" spans="4:23">
      <c r="D412" s="130"/>
      <c r="E412" s="130"/>
      <c r="F412" s="130"/>
      <c r="G412" s="130"/>
      <c r="H412" s="130"/>
      <c r="I412" s="130"/>
      <c r="J412" s="130"/>
      <c r="K412" s="130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09"/>
    </row>
    <row r="413" spans="4:23">
      <c r="D413" s="130"/>
      <c r="E413" s="130"/>
      <c r="F413" s="130"/>
      <c r="G413" s="130"/>
      <c r="H413" s="130"/>
      <c r="I413" s="130"/>
      <c r="J413" s="130"/>
      <c r="K413" s="130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09"/>
    </row>
    <row r="414" spans="4:23">
      <c r="D414" s="130"/>
      <c r="E414" s="130"/>
      <c r="F414" s="130"/>
      <c r="G414" s="130"/>
      <c r="H414" s="130"/>
      <c r="I414" s="130"/>
      <c r="J414" s="130"/>
      <c r="K414" s="130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09"/>
    </row>
    <row r="415" spans="4:23">
      <c r="D415" s="130"/>
      <c r="E415" s="130"/>
      <c r="F415" s="130"/>
      <c r="G415" s="130"/>
      <c r="H415" s="130"/>
      <c r="I415" s="130"/>
      <c r="J415" s="130"/>
      <c r="K415" s="130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09"/>
    </row>
    <row r="416" spans="4:23">
      <c r="D416" s="130"/>
      <c r="E416" s="130"/>
      <c r="F416" s="130"/>
      <c r="G416" s="130"/>
      <c r="H416" s="130"/>
      <c r="I416" s="130"/>
      <c r="J416" s="130"/>
      <c r="K416" s="130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09"/>
    </row>
    <row r="417" spans="4:23">
      <c r="D417" s="130"/>
      <c r="E417" s="130"/>
      <c r="F417" s="130"/>
      <c r="G417" s="130"/>
      <c r="H417" s="130"/>
      <c r="I417" s="130"/>
      <c r="J417" s="130"/>
      <c r="K417" s="130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09"/>
    </row>
    <row r="418" spans="4:23">
      <c r="D418" s="130"/>
      <c r="E418" s="130"/>
      <c r="F418" s="130"/>
      <c r="G418" s="130"/>
      <c r="H418" s="130"/>
      <c r="I418" s="130"/>
      <c r="J418" s="130"/>
      <c r="K418" s="130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09"/>
    </row>
    <row r="419" spans="4:23">
      <c r="D419" s="130"/>
      <c r="E419" s="130"/>
      <c r="F419" s="130"/>
      <c r="G419" s="130"/>
      <c r="H419" s="130"/>
      <c r="I419" s="130"/>
      <c r="J419" s="130"/>
      <c r="K419" s="130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09"/>
    </row>
    <row r="420" spans="4:23">
      <c r="D420" s="130"/>
      <c r="E420" s="130"/>
      <c r="F420" s="130"/>
      <c r="G420" s="130"/>
      <c r="H420" s="130"/>
      <c r="I420" s="130"/>
      <c r="J420" s="130"/>
      <c r="K420" s="130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09"/>
    </row>
    <row r="421" spans="4:23">
      <c r="D421" s="130"/>
      <c r="E421" s="130"/>
      <c r="F421" s="130"/>
      <c r="G421" s="130"/>
      <c r="H421" s="130"/>
      <c r="I421" s="130"/>
      <c r="J421" s="130"/>
      <c r="K421" s="130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09"/>
    </row>
    <row r="422" spans="4:23">
      <c r="D422" s="130"/>
      <c r="E422" s="130"/>
      <c r="F422" s="130"/>
      <c r="G422" s="130"/>
      <c r="H422" s="130"/>
      <c r="I422" s="130"/>
      <c r="J422" s="130"/>
      <c r="K422" s="130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09"/>
    </row>
    <row r="423" spans="4:23">
      <c r="D423" s="130"/>
      <c r="E423" s="130"/>
      <c r="F423" s="130"/>
      <c r="G423" s="130"/>
      <c r="H423" s="130"/>
      <c r="I423" s="130"/>
      <c r="J423" s="130"/>
      <c r="K423" s="130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09"/>
    </row>
    <row r="424" spans="4:23">
      <c r="D424" s="130"/>
      <c r="E424" s="130"/>
      <c r="F424" s="130"/>
      <c r="G424" s="130"/>
      <c r="H424" s="130"/>
      <c r="I424" s="130"/>
      <c r="J424" s="130"/>
      <c r="K424" s="130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09"/>
    </row>
    <row r="425" spans="4:23">
      <c r="D425" s="130"/>
      <c r="E425" s="130"/>
      <c r="F425" s="130"/>
      <c r="G425" s="130"/>
      <c r="H425" s="130"/>
      <c r="I425" s="130"/>
      <c r="J425" s="130"/>
      <c r="K425" s="130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09"/>
    </row>
    <row r="426" spans="4:23">
      <c r="D426" s="130"/>
      <c r="E426" s="130"/>
      <c r="F426" s="130"/>
      <c r="G426" s="130"/>
      <c r="H426" s="130"/>
      <c r="I426" s="130"/>
      <c r="J426" s="130"/>
      <c r="K426" s="130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09"/>
    </row>
    <row r="427" spans="4:23">
      <c r="D427" s="130"/>
      <c r="E427" s="130"/>
      <c r="F427" s="130"/>
      <c r="G427" s="130"/>
      <c r="H427" s="130"/>
      <c r="I427" s="130"/>
      <c r="J427" s="130"/>
      <c r="K427" s="130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09"/>
    </row>
    <row r="428" spans="4:23">
      <c r="D428" s="130"/>
      <c r="E428" s="130"/>
      <c r="F428" s="130"/>
      <c r="G428" s="130"/>
      <c r="H428" s="130"/>
      <c r="I428" s="130"/>
      <c r="J428" s="130"/>
      <c r="K428" s="130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09"/>
    </row>
    <row r="429" spans="4:23">
      <c r="D429" s="130"/>
      <c r="E429" s="130"/>
      <c r="F429" s="130"/>
      <c r="G429" s="130"/>
      <c r="H429" s="130"/>
      <c r="I429" s="130"/>
      <c r="J429" s="130"/>
      <c r="K429" s="130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09"/>
    </row>
    <row r="430" spans="4:23">
      <c r="D430" s="130"/>
      <c r="E430" s="130"/>
      <c r="F430" s="130"/>
      <c r="G430" s="130"/>
      <c r="H430" s="130"/>
      <c r="I430" s="130"/>
      <c r="J430" s="130"/>
      <c r="K430" s="130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09"/>
    </row>
    <row r="431" spans="4:23">
      <c r="D431" s="130"/>
      <c r="E431" s="130"/>
      <c r="F431" s="130"/>
      <c r="G431" s="130"/>
      <c r="H431" s="130"/>
      <c r="I431" s="130"/>
      <c r="J431" s="130"/>
      <c r="K431" s="130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09"/>
    </row>
    <row r="432" spans="4:23">
      <c r="D432" s="130"/>
      <c r="E432" s="130"/>
      <c r="F432" s="130"/>
      <c r="G432" s="130"/>
      <c r="H432" s="130"/>
      <c r="I432" s="130"/>
      <c r="J432" s="130"/>
      <c r="K432" s="130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09"/>
    </row>
    <row r="433" spans="4:23">
      <c r="D433" s="130"/>
      <c r="E433" s="130"/>
      <c r="F433" s="130"/>
      <c r="G433" s="130"/>
      <c r="H433" s="130"/>
      <c r="I433" s="130"/>
      <c r="J433" s="130"/>
      <c r="K433" s="130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09"/>
    </row>
    <row r="434" spans="4:23">
      <c r="D434" s="130"/>
      <c r="E434" s="130"/>
      <c r="F434" s="130"/>
      <c r="G434" s="130"/>
      <c r="H434" s="130"/>
      <c r="I434" s="130"/>
      <c r="J434" s="130"/>
      <c r="K434" s="130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09"/>
    </row>
    <row r="435" spans="4:23">
      <c r="D435" s="130"/>
      <c r="E435" s="130"/>
      <c r="F435" s="130"/>
      <c r="G435" s="130"/>
      <c r="H435" s="130"/>
      <c r="I435" s="130"/>
      <c r="J435" s="130"/>
      <c r="K435" s="130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09"/>
    </row>
    <row r="436" spans="4:23">
      <c r="D436" s="130"/>
      <c r="E436" s="130"/>
      <c r="F436" s="130"/>
      <c r="G436" s="130"/>
      <c r="H436" s="130"/>
      <c r="I436" s="130"/>
      <c r="J436" s="130"/>
      <c r="K436" s="130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09"/>
    </row>
    <row r="437" spans="4:23">
      <c r="D437" s="130"/>
      <c r="E437" s="130"/>
      <c r="F437" s="130"/>
      <c r="G437" s="130"/>
      <c r="H437" s="130"/>
      <c r="I437" s="130"/>
      <c r="J437" s="130"/>
      <c r="K437" s="130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09"/>
    </row>
    <row r="438" spans="4:23">
      <c r="D438" s="130"/>
      <c r="E438" s="130"/>
      <c r="F438" s="130"/>
      <c r="G438" s="130"/>
      <c r="H438" s="130"/>
      <c r="I438" s="130"/>
      <c r="J438" s="130"/>
      <c r="K438" s="130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09"/>
    </row>
    <row r="439" spans="4:23">
      <c r="D439" s="130"/>
      <c r="E439" s="130"/>
      <c r="F439" s="130"/>
      <c r="G439" s="130"/>
      <c r="H439" s="130"/>
      <c r="I439" s="130"/>
      <c r="J439" s="130"/>
      <c r="K439" s="130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09"/>
    </row>
    <row r="440" spans="4:23">
      <c r="D440" s="130"/>
      <c r="E440" s="130"/>
      <c r="F440" s="130"/>
      <c r="G440" s="130"/>
      <c r="H440" s="130"/>
      <c r="I440" s="130"/>
      <c r="J440" s="130"/>
      <c r="K440" s="130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09"/>
    </row>
    <row r="441" spans="4:23">
      <c r="D441" s="130"/>
      <c r="E441" s="130"/>
      <c r="F441" s="130"/>
      <c r="G441" s="130"/>
      <c r="H441" s="130"/>
      <c r="I441" s="130"/>
      <c r="J441" s="130"/>
      <c r="K441" s="130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09"/>
    </row>
    <row r="442" spans="4:23">
      <c r="D442" s="130"/>
      <c r="E442" s="130"/>
      <c r="F442" s="130"/>
      <c r="G442" s="130"/>
      <c r="H442" s="130"/>
      <c r="I442" s="130"/>
      <c r="J442" s="130"/>
      <c r="K442" s="130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09"/>
    </row>
    <row r="443" spans="4:23">
      <c r="D443" s="130"/>
      <c r="E443" s="130"/>
      <c r="F443" s="130"/>
      <c r="G443" s="130"/>
      <c r="H443" s="130"/>
      <c r="I443" s="130"/>
      <c r="J443" s="130"/>
      <c r="K443" s="130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09"/>
    </row>
    <row r="444" spans="4:23">
      <c r="D444" s="130"/>
      <c r="E444" s="130"/>
      <c r="F444" s="130"/>
      <c r="G444" s="130"/>
      <c r="H444" s="130"/>
      <c r="I444" s="130"/>
      <c r="J444" s="130"/>
      <c r="K444" s="130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09"/>
    </row>
    <row r="445" spans="4:23">
      <c r="D445" s="130"/>
      <c r="E445" s="130"/>
      <c r="F445" s="130"/>
      <c r="G445" s="130"/>
      <c r="H445" s="130"/>
      <c r="I445" s="130"/>
      <c r="J445" s="130"/>
      <c r="K445" s="130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09"/>
    </row>
    <row r="446" spans="4:23">
      <c r="D446" s="130"/>
      <c r="E446" s="130"/>
      <c r="F446" s="130"/>
      <c r="G446" s="130"/>
      <c r="H446" s="130"/>
      <c r="I446" s="130"/>
      <c r="J446" s="130"/>
      <c r="K446" s="130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09"/>
    </row>
    <row r="447" spans="4:23">
      <c r="D447" s="130"/>
      <c r="E447" s="130"/>
      <c r="F447" s="130"/>
      <c r="G447" s="130"/>
      <c r="H447" s="130"/>
      <c r="I447" s="130"/>
      <c r="J447" s="130"/>
      <c r="K447" s="130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09"/>
    </row>
    <row r="448" spans="4:23">
      <c r="D448" s="130"/>
      <c r="E448" s="130"/>
      <c r="F448" s="130"/>
      <c r="G448" s="130"/>
      <c r="H448" s="130"/>
      <c r="I448" s="130"/>
      <c r="J448" s="130"/>
      <c r="K448" s="130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09"/>
    </row>
    <row r="449" spans="4:23">
      <c r="D449" s="130"/>
      <c r="E449" s="130"/>
      <c r="F449" s="130"/>
      <c r="G449" s="130"/>
      <c r="H449" s="130"/>
      <c r="I449" s="130"/>
      <c r="J449" s="130"/>
      <c r="K449" s="130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09"/>
    </row>
    <row r="450" spans="4:23">
      <c r="D450" s="130"/>
      <c r="E450" s="130"/>
      <c r="F450" s="130"/>
      <c r="G450" s="130"/>
      <c r="H450" s="130"/>
      <c r="I450" s="130"/>
      <c r="J450" s="130"/>
      <c r="K450" s="130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09"/>
    </row>
    <row r="451" spans="4:23">
      <c r="D451" s="130"/>
      <c r="E451" s="130"/>
      <c r="F451" s="130"/>
      <c r="G451" s="130"/>
      <c r="H451" s="130"/>
      <c r="I451" s="130"/>
      <c r="J451" s="130"/>
      <c r="K451" s="130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09"/>
    </row>
    <row r="452" spans="4:23">
      <c r="D452" s="130"/>
      <c r="E452" s="130"/>
      <c r="F452" s="130"/>
      <c r="G452" s="130"/>
      <c r="H452" s="130"/>
      <c r="I452" s="130"/>
      <c r="J452" s="130"/>
      <c r="K452" s="130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09"/>
    </row>
    <row r="453" spans="4:23">
      <c r="D453" s="130"/>
      <c r="E453" s="130"/>
      <c r="F453" s="130"/>
      <c r="G453" s="130"/>
      <c r="H453" s="130"/>
      <c r="I453" s="130"/>
      <c r="J453" s="130"/>
      <c r="K453" s="130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09"/>
    </row>
    <row r="454" spans="4:23">
      <c r="D454" s="130"/>
      <c r="E454" s="130"/>
      <c r="F454" s="130"/>
      <c r="G454" s="130"/>
      <c r="H454" s="130"/>
      <c r="I454" s="130"/>
      <c r="J454" s="130"/>
      <c r="K454" s="130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09"/>
    </row>
    <row r="455" spans="4:23">
      <c r="D455" s="130"/>
      <c r="E455" s="130"/>
      <c r="F455" s="130"/>
      <c r="G455" s="130"/>
      <c r="H455" s="130"/>
      <c r="I455" s="130"/>
      <c r="J455" s="130"/>
      <c r="K455" s="130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09"/>
    </row>
    <row r="456" spans="4:23">
      <c r="D456" s="130"/>
      <c r="E456" s="130"/>
      <c r="F456" s="130"/>
      <c r="G456" s="130"/>
      <c r="H456" s="130"/>
      <c r="I456" s="130"/>
      <c r="J456" s="130"/>
      <c r="K456" s="130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09"/>
    </row>
    <row r="457" spans="4:23">
      <c r="D457" s="130"/>
      <c r="E457" s="130"/>
      <c r="F457" s="130"/>
      <c r="G457" s="130"/>
      <c r="H457" s="130"/>
      <c r="I457" s="130"/>
      <c r="J457" s="130"/>
      <c r="K457" s="130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09"/>
    </row>
    <row r="458" spans="4:23">
      <c r="D458" s="130"/>
      <c r="E458" s="130"/>
      <c r="F458" s="130"/>
      <c r="G458" s="130"/>
      <c r="H458" s="130"/>
      <c r="I458" s="130"/>
      <c r="J458" s="130"/>
      <c r="K458" s="130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09"/>
    </row>
    <row r="459" spans="4:23">
      <c r="D459" s="130"/>
      <c r="E459" s="130"/>
      <c r="F459" s="130"/>
      <c r="G459" s="130"/>
      <c r="H459" s="130"/>
      <c r="I459" s="130"/>
      <c r="J459" s="130"/>
      <c r="K459" s="130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09"/>
    </row>
    <row r="460" spans="4:23">
      <c r="D460" s="130"/>
      <c r="E460" s="130"/>
      <c r="F460" s="130"/>
      <c r="G460" s="130"/>
      <c r="H460" s="130"/>
      <c r="I460" s="130"/>
      <c r="J460" s="130"/>
      <c r="K460" s="130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09"/>
    </row>
    <row r="461" spans="4:23">
      <c r="D461" s="130"/>
      <c r="E461" s="130"/>
      <c r="F461" s="130"/>
      <c r="G461" s="130"/>
      <c r="H461" s="130"/>
      <c r="I461" s="130"/>
      <c r="J461" s="130"/>
      <c r="K461" s="130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09"/>
    </row>
    <row r="462" spans="4:23">
      <c r="D462" s="130"/>
      <c r="E462" s="130"/>
      <c r="F462" s="130"/>
      <c r="G462" s="130"/>
      <c r="H462" s="130"/>
      <c r="I462" s="130"/>
      <c r="J462" s="130"/>
      <c r="K462" s="130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09"/>
    </row>
    <row r="463" spans="4:23">
      <c r="D463" s="130"/>
      <c r="E463" s="130"/>
      <c r="F463" s="130"/>
      <c r="G463" s="130"/>
      <c r="H463" s="130"/>
      <c r="I463" s="130"/>
      <c r="J463" s="130"/>
      <c r="K463" s="130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09"/>
    </row>
    <row r="464" spans="4:23">
      <c r="D464" s="130"/>
      <c r="E464" s="130"/>
      <c r="F464" s="130"/>
      <c r="G464" s="130"/>
      <c r="H464" s="130"/>
      <c r="I464" s="130"/>
      <c r="J464" s="130"/>
      <c r="K464" s="130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09"/>
    </row>
    <row r="465" spans="4:23">
      <c r="D465" s="130"/>
      <c r="E465" s="130"/>
      <c r="F465" s="130"/>
      <c r="G465" s="130"/>
      <c r="H465" s="130"/>
      <c r="I465" s="130"/>
      <c r="J465" s="130"/>
      <c r="K465" s="130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09"/>
    </row>
    <row r="466" spans="4:23">
      <c r="D466" s="130"/>
      <c r="E466" s="130"/>
      <c r="F466" s="130"/>
      <c r="G466" s="130"/>
      <c r="H466" s="130"/>
      <c r="I466" s="130"/>
      <c r="J466" s="130"/>
      <c r="K466" s="130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09"/>
    </row>
    <row r="467" spans="4:23">
      <c r="D467" s="130"/>
      <c r="E467" s="130"/>
      <c r="F467" s="130"/>
      <c r="G467" s="130"/>
      <c r="H467" s="130"/>
      <c r="I467" s="130"/>
      <c r="J467" s="130"/>
      <c r="K467" s="130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09"/>
    </row>
    <row r="468" spans="4:23">
      <c r="D468" s="130"/>
      <c r="E468" s="130"/>
      <c r="F468" s="130"/>
      <c r="G468" s="130"/>
      <c r="H468" s="130"/>
      <c r="I468" s="130"/>
      <c r="J468" s="130"/>
      <c r="K468" s="130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09"/>
    </row>
    <row r="469" spans="4:23">
      <c r="D469" s="130"/>
      <c r="E469" s="130"/>
      <c r="F469" s="130"/>
      <c r="G469" s="130"/>
      <c r="H469" s="130"/>
      <c r="I469" s="130"/>
      <c r="J469" s="130"/>
      <c r="K469" s="130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09"/>
    </row>
    <row r="470" spans="4:23">
      <c r="D470" s="130"/>
      <c r="E470" s="130"/>
      <c r="F470" s="130"/>
      <c r="G470" s="130"/>
      <c r="H470" s="130"/>
      <c r="I470" s="130"/>
      <c r="J470" s="130"/>
      <c r="K470" s="130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09"/>
    </row>
    <row r="471" spans="4:23">
      <c r="D471" s="130"/>
      <c r="E471" s="130"/>
      <c r="F471" s="130"/>
      <c r="G471" s="130"/>
      <c r="H471" s="130"/>
      <c r="I471" s="130"/>
      <c r="J471" s="130"/>
      <c r="K471" s="130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09"/>
    </row>
    <row r="472" spans="4:23">
      <c r="D472" s="130"/>
      <c r="E472" s="130"/>
      <c r="F472" s="130"/>
      <c r="G472" s="130"/>
      <c r="H472" s="130"/>
      <c r="I472" s="130"/>
      <c r="J472" s="130"/>
      <c r="K472" s="130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09"/>
    </row>
    <row r="473" spans="4:23">
      <c r="D473" s="130"/>
      <c r="E473" s="130"/>
      <c r="F473" s="130"/>
      <c r="G473" s="130"/>
      <c r="H473" s="130"/>
      <c r="I473" s="130"/>
      <c r="J473" s="130"/>
      <c r="K473" s="130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09"/>
    </row>
    <row r="474" spans="4:23">
      <c r="D474" s="130"/>
      <c r="E474" s="130"/>
      <c r="F474" s="130"/>
      <c r="G474" s="130"/>
      <c r="H474" s="130"/>
      <c r="I474" s="130"/>
      <c r="J474" s="130"/>
      <c r="K474" s="130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09"/>
    </row>
    <row r="475" spans="4:23">
      <c r="D475" s="130"/>
      <c r="E475" s="130"/>
      <c r="F475" s="130"/>
      <c r="G475" s="130"/>
      <c r="H475" s="130"/>
      <c r="I475" s="130"/>
      <c r="J475" s="130"/>
      <c r="K475" s="130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09"/>
    </row>
    <row r="476" spans="4:23">
      <c r="D476" s="130"/>
      <c r="E476" s="130"/>
      <c r="F476" s="130"/>
      <c r="G476" s="130"/>
      <c r="H476" s="130"/>
      <c r="I476" s="130"/>
      <c r="J476" s="130"/>
      <c r="K476" s="130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09"/>
    </row>
    <row r="477" spans="4:23">
      <c r="D477" s="130"/>
      <c r="E477" s="130"/>
      <c r="F477" s="130"/>
      <c r="G477" s="130"/>
      <c r="H477" s="130"/>
      <c r="I477" s="130"/>
      <c r="J477" s="130"/>
      <c r="K477" s="130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09"/>
    </row>
    <row r="478" spans="4:23">
      <c r="D478" s="130"/>
      <c r="E478" s="130"/>
      <c r="F478" s="130"/>
      <c r="G478" s="130"/>
      <c r="H478" s="130"/>
      <c r="I478" s="130"/>
      <c r="J478" s="130"/>
      <c r="K478" s="130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09"/>
    </row>
    <row r="479" spans="4:23">
      <c r="D479" s="130"/>
      <c r="E479" s="130"/>
      <c r="F479" s="130"/>
      <c r="G479" s="130"/>
      <c r="H479" s="130"/>
      <c r="I479" s="130"/>
      <c r="J479" s="130"/>
      <c r="K479" s="130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09"/>
    </row>
    <row r="480" spans="4:23">
      <c r="D480" s="130"/>
      <c r="E480" s="130"/>
      <c r="F480" s="130"/>
      <c r="G480" s="130"/>
      <c r="H480" s="130"/>
      <c r="I480" s="130"/>
      <c r="J480" s="130"/>
      <c r="K480" s="130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09"/>
    </row>
    <row r="481" spans="4:23">
      <c r="D481" s="130"/>
      <c r="E481" s="130"/>
      <c r="F481" s="130"/>
      <c r="G481" s="130"/>
      <c r="H481" s="130"/>
      <c r="I481" s="130"/>
      <c r="J481" s="130"/>
      <c r="K481" s="130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09"/>
    </row>
    <row r="482" spans="4:23">
      <c r="D482" s="130"/>
      <c r="E482" s="130"/>
      <c r="F482" s="130"/>
      <c r="G482" s="130"/>
      <c r="H482" s="130"/>
      <c r="I482" s="130"/>
      <c r="J482" s="130"/>
      <c r="K482" s="130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09"/>
    </row>
    <row r="483" spans="4:23">
      <c r="D483" s="130"/>
      <c r="E483" s="130"/>
      <c r="F483" s="130"/>
      <c r="G483" s="130"/>
      <c r="H483" s="130"/>
      <c r="I483" s="130"/>
      <c r="J483" s="130"/>
      <c r="K483" s="130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09"/>
    </row>
    <row r="484" spans="4:23">
      <c r="D484" s="130"/>
      <c r="E484" s="130"/>
      <c r="F484" s="130"/>
      <c r="G484" s="130"/>
      <c r="H484" s="130"/>
      <c r="I484" s="130"/>
      <c r="J484" s="130"/>
      <c r="K484" s="130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09"/>
    </row>
    <row r="485" spans="4:23">
      <c r="D485" s="130"/>
      <c r="E485" s="130"/>
      <c r="F485" s="130"/>
      <c r="G485" s="130"/>
      <c r="H485" s="130"/>
      <c r="I485" s="130"/>
      <c r="J485" s="130"/>
      <c r="K485" s="130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09"/>
    </row>
    <row r="486" spans="4:23">
      <c r="D486" s="130"/>
      <c r="E486" s="130"/>
      <c r="F486" s="130"/>
      <c r="G486" s="130"/>
      <c r="H486" s="130"/>
      <c r="I486" s="130"/>
      <c r="J486" s="130"/>
      <c r="K486" s="130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09"/>
    </row>
    <row r="487" spans="4:23">
      <c r="D487" s="130"/>
      <c r="E487" s="130"/>
      <c r="F487" s="130"/>
      <c r="G487" s="130"/>
      <c r="H487" s="130"/>
      <c r="I487" s="130"/>
      <c r="J487" s="130"/>
      <c r="K487" s="130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09"/>
    </row>
    <row r="488" spans="4:23">
      <c r="D488" s="130"/>
      <c r="E488" s="130"/>
      <c r="F488" s="130"/>
      <c r="G488" s="130"/>
      <c r="H488" s="130"/>
      <c r="I488" s="130"/>
      <c r="J488" s="130"/>
      <c r="K488" s="130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09"/>
    </row>
    <row r="489" spans="4:23">
      <c r="D489" s="130"/>
      <c r="E489" s="130"/>
      <c r="F489" s="130"/>
      <c r="G489" s="130"/>
      <c r="H489" s="130"/>
      <c r="I489" s="130"/>
      <c r="J489" s="130"/>
      <c r="K489" s="130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09"/>
    </row>
    <row r="490" spans="4:23">
      <c r="D490" s="130"/>
      <c r="E490" s="130"/>
      <c r="F490" s="130"/>
      <c r="G490" s="130"/>
      <c r="H490" s="130"/>
      <c r="I490" s="130"/>
      <c r="J490" s="130"/>
      <c r="K490" s="130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09"/>
    </row>
    <row r="491" spans="4:23">
      <c r="D491" s="130"/>
      <c r="E491" s="130"/>
      <c r="F491" s="130"/>
      <c r="G491" s="130"/>
      <c r="H491" s="130"/>
      <c r="I491" s="130"/>
      <c r="J491" s="130"/>
      <c r="K491" s="130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09"/>
    </row>
    <row r="492" spans="4:23">
      <c r="D492" s="130"/>
      <c r="E492" s="130"/>
      <c r="F492" s="130"/>
      <c r="G492" s="130"/>
      <c r="H492" s="130"/>
      <c r="I492" s="130"/>
      <c r="J492" s="130"/>
      <c r="K492" s="130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09"/>
    </row>
    <row r="493" spans="4:23">
      <c r="D493" s="130"/>
      <c r="E493" s="130"/>
      <c r="F493" s="130"/>
      <c r="G493" s="130"/>
      <c r="H493" s="130"/>
      <c r="I493" s="130"/>
      <c r="J493" s="130"/>
      <c r="K493" s="130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09"/>
    </row>
    <row r="494" spans="4:23">
      <c r="D494" s="130"/>
      <c r="E494" s="130"/>
      <c r="F494" s="130"/>
      <c r="G494" s="130"/>
      <c r="H494" s="130"/>
      <c r="I494" s="130"/>
      <c r="J494" s="130"/>
      <c r="K494" s="130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09"/>
    </row>
    <row r="495" spans="4:23">
      <c r="D495" s="130"/>
      <c r="E495" s="130"/>
      <c r="F495" s="130"/>
      <c r="G495" s="130"/>
      <c r="H495" s="130"/>
      <c r="I495" s="130"/>
      <c r="J495" s="130"/>
      <c r="K495" s="130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09"/>
    </row>
    <row r="496" spans="4:23">
      <c r="D496" s="130"/>
      <c r="E496" s="130"/>
      <c r="F496" s="130"/>
      <c r="G496" s="130"/>
      <c r="H496" s="130"/>
      <c r="I496" s="130"/>
      <c r="J496" s="130"/>
      <c r="K496" s="130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09"/>
    </row>
    <row r="497" spans="4:23">
      <c r="D497" s="130"/>
      <c r="E497" s="130"/>
      <c r="F497" s="130"/>
      <c r="G497" s="130"/>
      <c r="H497" s="130"/>
      <c r="I497" s="130"/>
      <c r="J497" s="130"/>
      <c r="K497" s="130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09"/>
    </row>
    <row r="498" spans="4:23">
      <c r="D498" s="130"/>
      <c r="E498" s="130"/>
      <c r="F498" s="130"/>
      <c r="G498" s="130"/>
      <c r="H498" s="130"/>
      <c r="I498" s="130"/>
      <c r="J498" s="130"/>
      <c r="K498" s="130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09"/>
    </row>
    <row r="499" spans="4:23">
      <c r="D499" s="130"/>
      <c r="E499" s="130"/>
      <c r="F499" s="130"/>
      <c r="G499" s="130"/>
      <c r="H499" s="130"/>
      <c r="I499" s="130"/>
      <c r="J499" s="130"/>
      <c r="K499" s="130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09"/>
    </row>
    <row r="500" spans="4:23">
      <c r="D500" s="130"/>
      <c r="E500" s="130"/>
      <c r="F500" s="130"/>
      <c r="G500" s="130"/>
      <c r="H500" s="130"/>
      <c r="I500" s="130"/>
      <c r="J500" s="130"/>
      <c r="K500" s="130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09"/>
    </row>
    <row r="501" spans="4:23">
      <c r="D501" s="130"/>
      <c r="E501" s="130"/>
      <c r="F501" s="130"/>
      <c r="G501" s="130"/>
      <c r="H501" s="130"/>
      <c r="I501" s="130"/>
      <c r="J501" s="130"/>
      <c r="K501" s="130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09"/>
    </row>
    <row r="502" spans="4:23">
      <c r="D502" s="130"/>
      <c r="E502" s="130"/>
      <c r="F502" s="130"/>
      <c r="G502" s="130"/>
      <c r="H502" s="130"/>
      <c r="I502" s="130"/>
      <c r="J502" s="130"/>
      <c r="K502" s="130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09"/>
    </row>
    <row r="503" spans="4:23">
      <c r="D503" s="130"/>
      <c r="E503" s="130"/>
      <c r="F503" s="130"/>
      <c r="G503" s="130"/>
      <c r="H503" s="130"/>
      <c r="I503" s="130"/>
      <c r="J503" s="130"/>
      <c r="K503" s="130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09"/>
    </row>
    <row r="504" spans="4:23">
      <c r="D504" s="130"/>
      <c r="E504" s="130"/>
      <c r="F504" s="130"/>
      <c r="G504" s="130"/>
      <c r="H504" s="130"/>
      <c r="I504" s="130"/>
      <c r="J504" s="130"/>
      <c r="K504" s="130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09"/>
    </row>
    <row r="505" spans="4:23">
      <c r="D505" s="130"/>
      <c r="E505" s="130"/>
      <c r="F505" s="130"/>
      <c r="G505" s="130"/>
      <c r="H505" s="130"/>
      <c r="I505" s="130"/>
      <c r="J505" s="130"/>
      <c r="K505" s="130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09"/>
    </row>
    <row r="506" spans="4:23">
      <c r="D506" s="130"/>
      <c r="E506" s="130"/>
      <c r="F506" s="130"/>
      <c r="G506" s="130"/>
      <c r="H506" s="130"/>
      <c r="I506" s="130"/>
      <c r="J506" s="130"/>
      <c r="K506" s="130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09"/>
    </row>
    <row r="507" spans="4:23">
      <c r="D507" s="130"/>
      <c r="E507" s="130"/>
      <c r="F507" s="130"/>
      <c r="G507" s="130"/>
      <c r="H507" s="130"/>
      <c r="I507" s="130"/>
      <c r="J507" s="130"/>
      <c r="K507" s="130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09"/>
    </row>
    <row r="508" spans="4:23">
      <c r="D508" s="130"/>
      <c r="E508" s="130"/>
      <c r="F508" s="130"/>
      <c r="G508" s="130"/>
      <c r="H508" s="130"/>
      <c r="I508" s="130"/>
      <c r="J508" s="130"/>
      <c r="K508" s="130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09"/>
    </row>
    <row r="509" spans="4:23">
      <c r="D509" s="130"/>
      <c r="E509" s="130"/>
      <c r="F509" s="130"/>
      <c r="G509" s="130"/>
      <c r="H509" s="130"/>
      <c r="I509" s="130"/>
      <c r="J509" s="130"/>
      <c r="K509" s="130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09"/>
    </row>
    <row r="510" spans="4:23">
      <c r="D510" s="130"/>
      <c r="E510" s="130"/>
      <c r="F510" s="130"/>
      <c r="G510" s="130"/>
      <c r="H510" s="130"/>
      <c r="I510" s="130"/>
      <c r="J510" s="130"/>
      <c r="K510" s="130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09"/>
    </row>
    <row r="511" spans="4:23">
      <c r="D511" s="130"/>
      <c r="E511" s="130"/>
      <c r="F511" s="130"/>
      <c r="G511" s="130"/>
      <c r="H511" s="130"/>
      <c r="I511" s="130"/>
      <c r="J511" s="130"/>
      <c r="K511" s="130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09"/>
    </row>
    <row r="512" spans="4:23">
      <c r="D512" s="130"/>
      <c r="E512" s="130"/>
      <c r="F512" s="130"/>
      <c r="G512" s="130"/>
      <c r="H512" s="130"/>
      <c r="I512" s="130"/>
      <c r="J512" s="130"/>
      <c r="K512" s="130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09"/>
    </row>
    <row r="513" spans="4:23">
      <c r="D513" s="130"/>
      <c r="E513" s="130"/>
      <c r="F513" s="130"/>
      <c r="G513" s="130"/>
      <c r="H513" s="130"/>
      <c r="I513" s="130"/>
      <c r="J513" s="130"/>
      <c r="K513" s="130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09"/>
    </row>
    <row r="514" spans="4:23">
      <c r="D514" s="130"/>
      <c r="E514" s="130"/>
      <c r="F514" s="130"/>
      <c r="G514" s="130"/>
      <c r="H514" s="130"/>
      <c r="I514" s="130"/>
      <c r="J514" s="130"/>
      <c r="K514" s="130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09"/>
    </row>
    <row r="515" spans="4:23">
      <c r="D515" s="130"/>
      <c r="E515" s="130"/>
      <c r="F515" s="130"/>
      <c r="G515" s="130"/>
      <c r="H515" s="130"/>
      <c r="I515" s="130"/>
      <c r="J515" s="130"/>
      <c r="K515" s="130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09"/>
    </row>
    <row r="516" spans="4:23">
      <c r="D516" s="130"/>
      <c r="E516" s="130"/>
      <c r="F516" s="130"/>
      <c r="G516" s="130"/>
      <c r="H516" s="130"/>
      <c r="I516" s="130"/>
      <c r="J516" s="130"/>
      <c r="K516" s="130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09"/>
    </row>
    <row r="517" spans="4:23">
      <c r="D517" s="130"/>
      <c r="E517" s="130"/>
      <c r="F517" s="130"/>
      <c r="G517" s="130"/>
      <c r="H517" s="130"/>
      <c r="I517" s="130"/>
      <c r="J517" s="130"/>
      <c r="K517" s="130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09"/>
    </row>
    <row r="518" spans="4:23">
      <c r="D518" s="130"/>
      <c r="E518" s="130"/>
      <c r="F518" s="130"/>
      <c r="G518" s="130"/>
      <c r="H518" s="130"/>
      <c r="I518" s="130"/>
      <c r="J518" s="130"/>
      <c r="K518" s="130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09"/>
    </row>
    <row r="519" spans="4:23">
      <c r="D519" s="130"/>
      <c r="E519" s="130"/>
      <c r="F519" s="130"/>
      <c r="G519" s="130"/>
      <c r="H519" s="130"/>
      <c r="I519" s="130"/>
      <c r="J519" s="130"/>
      <c r="K519" s="130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09"/>
    </row>
    <row r="520" spans="4:23">
      <c r="D520" s="130"/>
      <c r="E520" s="130"/>
      <c r="F520" s="130"/>
      <c r="G520" s="130"/>
      <c r="H520" s="130"/>
      <c r="I520" s="130"/>
      <c r="J520" s="130"/>
      <c r="K520" s="130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09"/>
    </row>
    <row r="521" spans="4:23">
      <c r="D521" s="130"/>
      <c r="E521" s="130"/>
      <c r="F521" s="130"/>
      <c r="G521" s="130"/>
      <c r="H521" s="130"/>
      <c r="I521" s="130"/>
      <c r="J521" s="130"/>
      <c r="K521" s="130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09"/>
    </row>
    <row r="522" spans="4:23">
      <c r="D522" s="130"/>
      <c r="E522" s="130"/>
      <c r="F522" s="130"/>
      <c r="G522" s="130"/>
      <c r="H522" s="130"/>
      <c r="I522" s="130"/>
      <c r="J522" s="130"/>
      <c r="K522" s="130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09"/>
    </row>
    <row r="523" spans="4:23">
      <c r="D523" s="130"/>
      <c r="E523" s="130"/>
      <c r="F523" s="130"/>
      <c r="G523" s="130"/>
      <c r="H523" s="130"/>
      <c r="I523" s="130"/>
      <c r="J523" s="130"/>
      <c r="K523" s="130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09"/>
    </row>
    <row r="524" spans="4:23">
      <c r="D524" s="130"/>
      <c r="E524" s="130"/>
      <c r="F524" s="130"/>
      <c r="G524" s="130"/>
      <c r="H524" s="130"/>
      <c r="I524" s="130"/>
      <c r="J524" s="130"/>
      <c r="K524" s="130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09"/>
    </row>
    <row r="525" spans="4:23">
      <c r="D525" s="130"/>
      <c r="E525" s="130"/>
      <c r="F525" s="130"/>
      <c r="G525" s="130"/>
      <c r="H525" s="130"/>
      <c r="I525" s="130"/>
      <c r="J525" s="130"/>
      <c r="K525" s="130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09"/>
    </row>
    <row r="526" spans="4:23">
      <c r="D526" s="130"/>
      <c r="E526" s="130"/>
      <c r="F526" s="130"/>
      <c r="G526" s="130"/>
      <c r="H526" s="130"/>
      <c r="I526" s="130"/>
      <c r="J526" s="130"/>
      <c r="K526" s="130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09"/>
    </row>
    <row r="527" spans="4:23">
      <c r="D527" s="130"/>
      <c r="E527" s="130"/>
      <c r="F527" s="130"/>
      <c r="G527" s="130"/>
      <c r="H527" s="130"/>
      <c r="I527" s="130"/>
      <c r="J527" s="130"/>
      <c r="K527" s="130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09"/>
    </row>
    <row r="528" spans="4:23">
      <c r="D528" s="130"/>
      <c r="E528" s="130"/>
      <c r="F528" s="130"/>
      <c r="G528" s="130"/>
      <c r="H528" s="130"/>
      <c r="I528" s="130"/>
      <c r="J528" s="130"/>
      <c r="K528" s="130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09"/>
    </row>
    <row r="529" spans="4:23">
      <c r="D529" s="130"/>
      <c r="E529" s="130"/>
      <c r="F529" s="130"/>
      <c r="G529" s="130"/>
      <c r="H529" s="130"/>
      <c r="I529" s="130"/>
      <c r="J529" s="130"/>
      <c r="K529" s="130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09"/>
    </row>
    <row r="530" spans="4:23">
      <c r="D530" s="130"/>
      <c r="E530" s="130"/>
      <c r="F530" s="130"/>
      <c r="G530" s="130"/>
      <c r="H530" s="130"/>
      <c r="I530" s="130"/>
      <c r="J530" s="130"/>
      <c r="K530" s="130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09"/>
    </row>
    <row r="531" spans="4:23">
      <c r="D531" s="130"/>
      <c r="E531" s="130"/>
      <c r="F531" s="130"/>
      <c r="G531" s="130"/>
      <c r="H531" s="130"/>
      <c r="I531" s="130"/>
      <c r="J531" s="130"/>
      <c r="K531" s="130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09"/>
    </row>
    <row r="532" spans="4:23">
      <c r="D532" s="130"/>
      <c r="E532" s="130"/>
      <c r="F532" s="130"/>
      <c r="G532" s="130"/>
      <c r="H532" s="130"/>
      <c r="I532" s="130"/>
      <c r="J532" s="130"/>
      <c r="K532" s="130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09"/>
    </row>
    <row r="533" spans="4:23">
      <c r="D533" s="130"/>
      <c r="E533" s="130"/>
      <c r="F533" s="130"/>
      <c r="G533" s="130"/>
      <c r="H533" s="130"/>
      <c r="I533" s="130"/>
      <c r="J533" s="130"/>
      <c r="K533" s="130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09"/>
    </row>
    <row r="534" spans="4:23">
      <c r="D534" s="130"/>
      <c r="E534" s="130"/>
      <c r="F534" s="130"/>
      <c r="G534" s="130"/>
      <c r="H534" s="130"/>
      <c r="I534" s="130"/>
      <c r="J534" s="130"/>
      <c r="K534" s="130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09"/>
    </row>
    <row r="535" spans="4:23">
      <c r="D535" s="130"/>
      <c r="E535" s="130"/>
      <c r="F535" s="130"/>
      <c r="G535" s="130"/>
      <c r="H535" s="130"/>
      <c r="I535" s="130"/>
      <c r="J535" s="130"/>
      <c r="K535" s="130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09"/>
    </row>
    <row r="536" spans="4:23">
      <c r="D536" s="130"/>
      <c r="E536" s="130"/>
      <c r="F536" s="130"/>
      <c r="G536" s="130"/>
      <c r="H536" s="130"/>
      <c r="I536" s="130"/>
      <c r="J536" s="130"/>
      <c r="K536" s="130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09"/>
    </row>
    <row r="537" spans="4:23">
      <c r="D537" s="130"/>
      <c r="E537" s="130"/>
      <c r="F537" s="130"/>
      <c r="G537" s="130"/>
      <c r="H537" s="130"/>
      <c r="I537" s="130"/>
      <c r="J537" s="130"/>
      <c r="K537" s="130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09"/>
    </row>
    <row r="538" spans="4:23">
      <c r="D538" s="130"/>
      <c r="E538" s="130"/>
      <c r="F538" s="130"/>
      <c r="G538" s="130"/>
      <c r="H538" s="130"/>
      <c r="I538" s="130"/>
      <c r="J538" s="130"/>
      <c r="K538" s="130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09"/>
    </row>
    <row r="539" spans="4:23">
      <c r="D539" s="130"/>
      <c r="E539" s="130"/>
      <c r="F539" s="130"/>
      <c r="G539" s="130"/>
      <c r="H539" s="130"/>
      <c r="I539" s="130"/>
      <c r="J539" s="130"/>
      <c r="K539" s="130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09"/>
    </row>
    <row r="540" spans="4:23">
      <c r="D540" s="130"/>
      <c r="E540" s="130"/>
      <c r="F540" s="130"/>
      <c r="G540" s="130"/>
      <c r="H540" s="130"/>
      <c r="I540" s="130"/>
      <c r="J540" s="130"/>
      <c r="K540" s="130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09"/>
    </row>
    <row r="541" spans="4:23">
      <c r="D541" s="130"/>
      <c r="E541" s="130"/>
      <c r="F541" s="130"/>
      <c r="G541" s="130"/>
      <c r="H541" s="130"/>
      <c r="I541" s="130"/>
      <c r="J541" s="130"/>
      <c r="K541" s="130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09"/>
    </row>
    <row r="542" spans="4:23">
      <c r="D542" s="130"/>
      <c r="E542" s="130"/>
      <c r="F542" s="130"/>
      <c r="G542" s="130"/>
      <c r="H542" s="130"/>
      <c r="I542" s="130"/>
      <c r="J542" s="130"/>
      <c r="K542" s="130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09"/>
    </row>
    <row r="543" spans="4:23">
      <c r="D543" s="130"/>
      <c r="E543" s="130"/>
      <c r="F543" s="130"/>
      <c r="G543" s="130"/>
      <c r="H543" s="130"/>
      <c r="I543" s="130"/>
      <c r="J543" s="130"/>
      <c r="K543" s="130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09"/>
    </row>
    <row r="544" spans="4:23">
      <c r="D544" s="130"/>
      <c r="E544" s="130"/>
      <c r="F544" s="130"/>
      <c r="G544" s="130"/>
      <c r="H544" s="130"/>
      <c r="I544" s="130"/>
      <c r="J544" s="130"/>
      <c r="K544" s="130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09"/>
    </row>
    <row r="545" spans="4:23">
      <c r="D545" s="130"/>
      <c r="E545" s="130"/>
      <c r="F545" s="130"/>
      <c r="G545" s="130"/>
      <c r="H545" s="130"/>
      <c r="I545" s="130"/>
      <c r="J545" s="130"/>
      <c r="K545" s="130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09"/>
    </row>
    <row r="546" spans="4:23">
      <c r="D546" s="130"/>
      <c r="E546" s="130"/>
      <c r="F546" s="130"/>
      <c r="G546" s="130"/>
      <c r="H546" s="130"/>
      <c r="I546" s="130"/>
      <c r="J546" s="130"/>
      <c r="K546" s="130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09"/>
    </row>
    <row r="547" spans="4:23">
      <c r="D547" s="130"/>
      <c r="E547" s="130"/>
      <c r="F547" s="130"/>
      <c r="G547" s="130"/>
      <c r="H547" s="130"/>
      <c r="I547" s="130"/>
      <c r="J547" s="130"/>
      <c r="K547" s="130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09"/>
    </row>
    <row r="548" spans="4:23">
      <c r="D548" s="130"/>
      <c r="E548" s="130"/>
      <c r="F548" s="130"/>
      <c r="G548" s="130"/>
      <c r="H548" s="130"/>
      <c r="I548" s="130"/>
      <c r="J548" s="130"/>
      <c r="K548" s="130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09"/>
    </row>
    <row r="549" spans="4:23">
      <c r="D549" s="130"/>
      <c r="E549" s="130"/>
      <c r="F549" s="130"/>
      <c r="G549" s="130"/>
      <c r="H549" s="130"/>
      <c r="I549" s="130"/>
      <c r="J549" s="130"/>
      <c r="K549" s="130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09"/>
    </row>
    <row r="550" spans="4:23">
      <c r="D550" s="130"/>
      <c r="E550" s="130"/>
      <c r="F550" s="130"/>
      <c r="G550" s="130"/>
      <c r="H550" s="130"/>
      <c r="I550" s="130"/>
      <c r="J550" s="130"/>
      <c r="K550" s="130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09"/>
    </row>
    <row r="551" spans="4:23">
      <c r="D551" s="130"/>
      <c r="E551" s="130"/>
      <c r="F551" s="130"/>
      <c r="G551" s="130"/>
      <c r="H551" s="130"/>
      <c r="I551" s="130"/>
      <c r="J551" s="130"/>
      <c r="K551" s="130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09"/>
    </row>
    <row r="552" spans="4:23">
      <c r="D552" s="130"/>
      <c r="E552" s="130"/>
      <c r="F552" s="130"/>
      <c r="G552" s="130"/>
      <c r="H552" s="130"/>
      <c r="I552" s="130"/>
      <c r="J552" s="130"/>
      <c r="K552" s="130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09"/>
    </row>
    <row r="553" spans="4:23">
      <c r="D553" s="130"/>
      <c r="E553" s="130"/>
      <c r="F553" s="130"/>
      <c r="G553" s="130"/>
      <c r="H553" s="130"/>
      <c r="I553" s="130"/>
      <c r="J553" s="130"/>
      <c r="K553" s="130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09"/>
    </row>
    <row r="554" spans="4:23">
      <c r="D554" s="130"/>
      <c r="E554" s="130"/>
      <c r="F554" s="130"/>
      <c r="G554" s="130"/>
      <c r="H554" s="130"/>
      <c r="I554" s="130"/>
      <c r="J554" s="130"/>
      <c r="K554" s="130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09"/>
    </row>
    <row r="555" spans="4:23">
      <c r="D555" s="130"/>
      <c r="E555" s="130"/>
      <c r="F555" s="130"/>
      <c r="G555" s="130"/>
      <c r="H555" s="130"/>
      <c r="I555" s="130"/>
      <c r="J555" s="130"/>
      <c r="K555" s="130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09"/>
    </row>
    <row r="556" spans="4:23">
      <c r="D556" s="130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</row>
    <row r="557" spans="4:23">
      <c r="D557" s="130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</row>
    <row r="558" spans="4:23">
      <c r="D558" s="130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</row>
    <row r="559" spans="4:23">
      <c r="D559" s="130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</row>
    <row r="560" spans="4:23">
      <c r="D560" s="130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</row>
    <row r="561" spans="4:22">
      <c r="D561" s="130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</row>
    <row r="562" spans="4:22">
      <c r="D562" s="130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</row>
    <row r="563" spans="4:22">
      <c r="D563" s="130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</row>
    <row r="564" spans="4:22">
      <c r="D564" s="130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</row>
    <row r="565" spans="4:22">
      <c r="D565" s="130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</row>
    <row r="566" spans="4:22">
      <c r="D566" s="130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</row>
    <row r="567" spans="4:22">
      <c r="D567" s="130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</row>
    <row r="568" spans="4:22">
      <c r="D568" s="130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</row>
    <row r="569" spans="4:22">
      <c r="D569" s="130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</row>
    <row r="570" spans="4:22">
      <c r="D570" s="130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</row>
    <row r="571" spans="4:22"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</row>
    <row r="572" spans="4:22">
      <c r="D572" s="130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</row>
    <row r="573" spans="4:22">
      <c r="D573" s="130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</row>
    <row r="574" spans="4:22">
      <c r="D574" s="130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</row>
    <row r="575" spans="4:22">
      <c r="D575" s="130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</row>
    <row r="576" spans="4:22">
      <c r="D576" s="130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</row>
    <row r="577" spans="4:22">
      <c r="D577" s="130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</row>
    <row r="578" spans="4:22">
      <c r="D578" s="130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</row>
    <row r="579" spans="4:22">
      <c r="D579" s="130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</row>
    <row r="580" spans="4:22">
      <c r="D580" s="130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</row>
    <row r="581" spans="4:22">
      <c r="D581" s="130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</row>
    <row r="582" spans="4:22">
      <c r="D582" s="130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</row>
    <row r="583" spans="4:22">
      <c r="D583" s="130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</row>
    <row r="584" spans="4:22">
      <c r="D584" s="130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</row>
    <row r="585" spans="4:22">
      <c r="D585" s="130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</row>
    <row r="586" spans="4:22">
      <c r="D586" s="130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</row>
    <row r="587" spans="4:22">
      <c r="D587" s="130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</row>
    <row r="588" spans="4:22">
      <c r="D588" s="130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</row>
    <row r="589" spans="4:22">
      <c r="D589" s="130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</row>
    <row r="590" spans="4:22">
      <c r="D590" s="130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</row>
    <row r="591" spans="4:22">
      <c r="D591" s="130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</row>
    <row r="592" spans="4:22">
      <c r="D592" s="130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</row>
    <row r="593" spans="4:22">
      <c r="D593" s="130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</row>
    <row r="594" spans="4:22">
      <c r="D594" s="130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</row>
    <row r="595" spans="4:22">
      <c r="D595" s="130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</row>
    <row r="596" spans="4:22">
      <c r="D596" s="130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</row>
    <row r="597" spans="4:22">
      <c r="D597" s="130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</row>
    <row r="598" spans="4:22">
      <c r="D598" s="130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</row>
    <row r="599" spans="4:22">
      <c r="D599" s="130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</row>
    <row r="600" spans="4:22">
      <c r="D600" s="130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</row>
    <row r="601" spans="4:22">
      <c r="D601" s="130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</row>
    <row r="602" spans="4:22">
      <c r="D602" s="130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</row>
    <row r="603" spans="4:22">
      <c r="D603" s="130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</row>
    <row r="604" spans="4:22">
      <c r="D604" s="130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</row>
    <row r="605" spans="4:22">
      <c r="D605" s="130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</row>
    <row r="606" spans="4:22">
      <c r="D606" s="130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</row>
    <row r="607" spans="4:22">
      <c r="D607" s="130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</row>
    <row r="608" spans="4:22">
      <c r="D608" s="130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</row>
    <row r="609" spans="4:22">
      <c r="D609" s="130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</row>
    <row r="610" spans="4:22">
      <c r="D610" s="130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</row>
    <row r="611" spans="4:22">
      <c r="D611" s="130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</row>
    <row r="612" spans="4:22">
      <c r="D612" s="130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</row>
    <row r="613" spans="4:22">
      <c r="D613" s="130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</row>
    <row r="614" spans="4:22">
      <c r="D614" s="130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</row>
    <row r="615" spans="4:22">
      <c r="D615" s="130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</row>
    <row r="616" spans="4:22">
      <c r="D616" s="130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</row>
    <row r="617" spans="4:22">
      <c r="D617" s="130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</row>
    <row r="618" spans="4:22"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</row>
    <row r="619" spans="4:22">
      <c r="D619" s="130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</row>
    <row r="620" spans="4:22">
      <c r="D620" s="130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</row>
    <row r="621" spans="4:22">
      <c r="D621" s="130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</row>
    <row r="622" spans="4:22">
      <c r="D622" s="130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</row>
    <row r="623" spans="4:22">
      <c r="D623" s="130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</row>
    <row r="624" spans="4:22">
      <c r="D624" s="130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</row>
    <row r="625" spans="4:22">
      <c r="D625" s="130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</row>
    <row r="626" spans="4:22">
      <c r="D626" s="130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</row>
    <row r="627" spans="4:22">
      <c r="D627" s="130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</row>
    <row r="628" spans="4:22">
      <c r="D628" s="130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</row>
    <row r="629" spans="4:22">
      <c r="D629" s="130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</row>
    <row r="630" spans="4:22">
      <c r="D630" s="130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</row>
    <row r="631" spans="4:22">
      <c r="D631" s="130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</row>
    <row r="632" spans="4:22">
      <c r="D632" s="130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</row>
    <row r="633" spans="4:22">
      <c r="D633" s="130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</row>
    <row r="634" spans="4:22">
      <c r="D634" s="130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</row>
    <row r="635" spans="4:22">
      <c r="D635" s="130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</row>
    <row r="636" spans="4:22">
      <c r="D636" s="130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</row>
    <row r="637" spans="4:22">
      <c r="D637" s="130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</row>
    <row r="638" spans="4:22">
      <c r="D638" s="130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</row>
    <row r="639" spans="4:22">
      <c r="D639" s="130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</row>
    <row r="640" spans="4:22">
      <c r="D640" s="130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</row>
    <row r="641" spans="4:22">
      <c r="D641" s="130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</row>
    <row r="642" spans="4:22">
      <c r="D642" s="130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</row>
    <row r="643" spans="4:22">
      <c r="D643" s="130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</row>
    <row r="644" spans="4:22">
      <c r="D644" s="130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</row>
    <row r="645" spans="4:22">
      <c r="D645" s="130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</row>
    <row r="646" spans="4:22">
      <c r="D646" s="130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</row>
    <row r="647" spans="4:22">
      <c r="D647" s="130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</row>
    <row r="648" spans="4:22">
      <c r="D648" s="130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</row>
    <row r="649" spans="4:22">
      <c r="D649" s="130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</row>
    <row r="650" spans="4:22">
      <c r="D650" s="130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</row>
    <row r="651" spans="4:22">
      <c r="D651" s="130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</row>
    <row r="652" spans="4:22">
      <c r="D652" s="130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</row>
    <row r="653" spans="4:22">
      <c r="D653" s="130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</row>
    <row r="654" spans="4:22">
      <c r="D654" s="130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</row>
    <row r="655" spans="4:22">
      <c r="D655" s="130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</row>
    <row r="656" spans="4:22">
      <c r="D656" s="130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</row>
    <row r="657" spans="4:22">
      <c r="D657" s="130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</row>
    <row r="658" spans="4:22">
      <c r="D658" s="130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</row>
    <row r="659" spans="4:22"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</row>
    <row r="660" spans="4:22">
      <c r="D660" s="130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</row>
    <row r="661" spans="4:22">
      <c r="D661" s="130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</row>
    <row r="662" spans="4:22">
      <c r="D662" s="130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</row>
    <row r="663" spans="4:22">
      <c r="D663" s="130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</row>
    <row r="664" spans="4:22">
      <c r="D664" s="130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</row>
    <row r="665" spans="4:22"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</row>
    <row r="666" spans="4:22">
      <c r="D666" s="130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</row>
    <row r="667" spans="4:22">
      <c r="D667" s="130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</row>
    <row r="668" spans="4:22">
      <c r="D668" s="130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</row>
    <row r="669" spans="4:22">
      <c r="D669" s="130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</row>
    <row r="670" spans="4:22">
      <c r="D670" s="130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</row>
    <row r="671" spans="4:22">
      <c r="D671" s="130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</row>
    <row r="672" spans="4:22">
      <c r="D672" s="130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</row>
    <row r="673" spans="4:22">
      <c r="D673" s="130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</row>
    <row r="674" spans="4:22">
      <c r="D674" s="130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</row>
    <row r="675" spans="4:22">
      <c r="D675" s="130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</row>
    <row r="676" spans="4:22">
      <c r="D676" s="130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</row>
    <row r="677" spans="4:22">
      <c r="D677" s="130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</row>
    <row r="678" spans="4:22">
      <c r="D678" s="130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</row>
    <row r="679" spans="4:22">
      <c r="D679" s="130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</row>
    <row r="680" spans="4:22">
      <c r="D680" s="130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</row>
    <row r="681" spans="4:22">
      <c r="D681" s="130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</row>
    <row r="682" spans="4:22">
      <c r="D682" s="130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</row>
    <row r="683" spans="4:22">
      <c r="D683" s="130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</row>
    <row r="684" spans="4:22">
      <c r="D684" s="130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</row>
    <row r="685" spans="4:22">
      <c r="D685" s="130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</row>
    <row r="686" spans="4:22">
      <c r="D686" s="130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</row>
    <row r="687" spans="4:22">
      <c r="D687" s="130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</row>
    <row r="688" spans="4:22">
      <c r="D688" s="130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</row>
    <row r="689" spans="4:22">
      <c r="D689" s="130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</row>
    <row r="690" spans="4:22">
      <c r="D690" s="130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</row>
    <row r="691" spans="4:22">
      <c r="D691" s="130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</row>
    <row r="692" spans="4:22">
      <c r="D692" s="130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</row>
    <row r="693" spans="4:22">
      <c r="D693" s="130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</row>
    <row r="694" spans="4:22">
      <c r="D694" s="130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</row>
    <row r="695" spans="4:22">
      <c r="D695" s="130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</row>
    <row r="696" spans="4:22">
      <c r="D696" s="130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</row>
    <row r="697" spans="4:22">
      <c r="D697" s="130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</row>
    <row r="698" spans="4:22">
      <c r="D698" s="130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</row>
    <row r="699" spans="4:22">
      <c r="D699" s="130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</row>
    <row r="700" spans="4:22">
      <c r="D700" s="130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</row>
    <row r="701" spans="4:22">
      <c r="D701" s="130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</row>
    <row r="702" spans="4:22">
      <c r="D702" s="130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</row>
    <row r="703" spans="4:22">
      <c r="D703" s="130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</row>
    <row r="704" spans="4:22">
      <c r="D704" s="130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</row>
    <row r="705" spans="4:22">
      <c r="D705" s="130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</row>
    <row r="706" spans="4:22">
      <c r="D706" s="130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</row>
    <row r="707" spans="4:22">
      <c r="D707" s="130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</row>
    <row r="708" spans="4:22">
      <c r="D708" s="130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</row>
    <row r="709" spans="4:22">
      <c r="D709" s="130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</row>
    <row r="710" spans="4:22">
      <c r="D710" s="130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</row>
    <row r="711" spans="4:22">
      <c r="D711" s="130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</row>
    <row r="712" spans="4:22">
      <c r="D712" s="130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</row>
    <row r="713" spans="4:22"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</row>
    <row r="714" spans="4:22">
      <c r="D714" s="130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</row>
    <row r="715" spans="4:22">
      <c r="D715" s="130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</row>
    <row r="716" spans="4:22">
      <c r="D716" s="130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</row>
    <row r="717" spans="4:22">
      <c r="D717" s="130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</row>
    <row r="718" spans="4:22">
      <c r="D718" s="130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</row>
    <row r="719" spans="4:22">
      <c r="D719" s="130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</row>
    <row r="720" spans="4:22">
      <c r="D720" s="130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</row>
    <row r="721" spans="4:22">
      <c r="D721" s="130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</row>
    <row r="722" spans="4:22">
      <c r="D722" s="130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</row>
    <row r="723" spans="4:22">
      <c r="D723" s="130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</row>
    <row r="724" spans="4:22">
      <c r="D724" s="130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</row>
    <row r="725" spans="4:22">
      <c r="D725" s="130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</row>
    <row r="726" spans="4:22">
      <c r="D726" s="130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</row>
    <row r="727" spans="4:22">
      <c r="D727" s="130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</row>
    <row r="728" spans="4:22">
      <c r="D728" s="130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</row>
    <row r="729" spans="4:22">
      <c r="D729" s="130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</row>
    <row r="730" spans="4:22">
      <c r="D730" s="130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</row>
    <row r="731" spans="4:22">
      <c r="D731" s="130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</row>
    <row r="732" spans="4:22">
      <c r="D732" s="130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</row>
    <row r="733" spans="4:22">
      <c r="D733" s="130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</row>
    <row r="734" spans="4:22">
      <c r="D734" s="130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</row>
    <row r="735" spans="4:22">
      <c r="D735" s="130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</row>
    <row r="736" spans="4:22">
      <c r="D736" s="130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</row>
    <row r="737" spans="4:22">
      <c r="D737" s="130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</row>
    <row r="738" spans="4:22">
      <c r="D738" s="130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</row>
    <row r="739" spans="4:22">
      <c r="D739" s="130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</row>
    <row r="740" spans="4:22">
      <c r="D740" s="130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</row>
    <row r="741" spans="4:22">
      <c r="D741" s="130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</row>
    <row r="742" spans="4:22">
      <c r="D742" s="130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</row>
    <row r="743" spans="4:22">
      <c r="D743" s="130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</row>
    <row r="744" spans="4:22">
      <c r="D744" s="130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</row>
    <row r="745" spans="4:22">
      <c r="D745" s="130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</row>
    <row r="746" spans="4:22">
      <c r="D746" s="130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</row>
    <row r="747" spans="4:22">
      <c r="D747" s="130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</row>
    <row r="748" spans="4:22">
      <c r="D748" s="130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</row>
    <row r="749" spans="4:22">
      <c r="D749" s="130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</row>
    <row r="750" spans="4:22">
      <c r="D750" s="130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</row>
    <row r="751" spans="4:22">
      <c r="D751" s="130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</row>
    <row r="752" spans="4:22">
      <c r="D752" s="130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</row>
    <row r="753" spans="4:22">
      <c r="D753" s="130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</row>
    <row r="754" spans="4:22">
      <c r="D754" s="130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</row>
    <row r="755" spans="4:22">
      <c r="D755" s="130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</row>
    <row r="756" spans="4:22">
      <c r="D756" s="130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</row>
    <row r="757" spans="4:22">
      <c r="D757" s="130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</row>
    <row r="758" spans="4:22">
      <c r="D758" s="130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</row>
    <row r="759" spans="4:22">
      <c r="D759" s="130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</row>
    <row r="760" spans="4:22">
      <c r="D760" s="130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</row>
    <row r="761" spans="4:22">
      <c r="D761" s="130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</row>
    <row r="762" spans="4:22">
      <c r="D762" s="130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</row>
    <row r="763" spans="4:22"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</row>
    <row r="764" spans="4:22">
      <c r="D764" s="130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</row>
    <row r="765" spans="4:22">
      <c r="D765" s="130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</row>
    <row r="766" spans="4:22">
      <c r="D766" s="130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</row>
    <row r="767" spans="4:22">
      <c r="D767" s="130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</row>
    <row r="768" spans="4:22">
      <c r="D768" s="130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</row>
    <row r="769" spans="4:22">
      <c r="D769" s="130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</row>
    <row r="770" spans="4:22">
      <c r="D770" s="130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</row>
    <row r="771" spans="4:22">
      <c r="D771" s="130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</row>
    <row r="772" spans="4:22">
      <c r="D772" s="130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</row>
    <row r="773" spans="4:22">
      <c r="D773" s="130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</row>
    <row r="774" spans="4:22">
      <c r="D774" s="130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</row>
    <row r="775" spans="4:22">
      <c r="D775" s="130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</row>
    <row r="776" spans="4:22">
      <c r="D776" s="130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</row>
    <row r="777" spans="4:22">
      <c r="D777" s="130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</row>
    <row r="778" spans="4:22">
      <c r="D778" s="130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</row>
    <row r="779" spans="4:22">
      <c r="D779" s="130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</row>
    <row r="780" spans="4:22">
      <c r="D780" s="130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</row>
    <row r="781" spans="4:22">
      <c r="D781" s="130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</row>
    <row r="782" spans="4:22">
      <c r="D782" s="130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</row>
    <row r="783" spans="4:22">
      <c r="D783" s="130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</row>
    <row r="784" spans="4:22">
      <c r="D784" s="130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</row>
    <row r="785" spans="4:22">
      <c r="D785" s="130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</row>
    <row r="786" spans="4:22">
      <c r="D786" s="130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</row>
    <row r="787" spans="4:22">
      <c r="D787" s="130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</row>
    <row r="788" spans="4:22">
      <c r="D788" s="130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</row>
    <row r="789" spans="4:22">
      <c r="D789" s="130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</row>
    <row r="790" spans="4:22"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</row>
    <row r="791" spans="4:22">
      <c r="D791" s="130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</row>
    <row r="792" spans="4:22">
      <c r="D792" s="130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</row>
    <row r="793" spans="4:22">
      <c r="D793" s="130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</row>
    <row r="794" spans="4:22">
      <c r="D794" s="130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</row>
    <row r="795" spans="4:22">
      <c r="D795" s="130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</row>
    <row r="796" spans="4:22">
      <c r="D796" s="130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</row>
    <row r="797" spans="4:22">
      <c r="D797" s="130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</row>
    <row r="798" spans="4:22">
      <c r="D798" s="130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</row>
    <row r="799" spans="4:22"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</row>
    <row r="800" spans="4:22">
      <c r="D800" s="130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</row>
    <row r="801" spans="4:22">
      <c r="D801" s="130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</row>
    <row r="802" spans="4:22">
      <c r="D802" s="130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</row>
    <row r="803" spans="4:22">
      <c r="D803" s="130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</row>
    <row r="804" spans="4:22">
      <c r="D804" s="130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</row>
    <row r="805" spans="4:22">
      <c r="D805" s="130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</row>
    <row r="806" spans="4:22">
      <c r="D806" s="130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</row>
    <row r="807" spans="4:22"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</row>
    <row r="808" spans="4:22">
      <c r="D808" s="130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</row>
    <row r="809" spans="4:22">
      <c r="D809" s="130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</row>
  </sheetData>
  <mergeCells count="11">
    <mergeCell ref="A1:K1"/>
    <mergeCell ref="A28:A29"/>
    <mergeCell ref="A9:A26"/>
    <mergeCell ref="A41:A49"/>
    <mergeCell ref="A51:A57"/>
    <mergeCell ref="D2:K2"/>
    <mergeCell ref="C2:C3"/>
    <mergeCell ref="B2:B3"/>
    <mergeCell ref="A2:A3"/>
    <mergeCell ref="A33:A34"/>
    <mergeCell ref="A36:A3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&amp;RZałącznik Nr 2 do informacji o sytuacji finansowej na 2019 rok Gminy Szprotawa</oddHeader>
    <oddFooter>Strona &amp;P z &amp;N</oddFooter>
  </headerFooter>
  <ignoredErrors>
    <ignoredError sqref="C48 C44:C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Arkusz1!Tytuły_wydruku</vt:lpstr>
      <vt:lpstr>Arkusz3!Tytuły_wydruku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becia</dc:creator>
  <cp:lastModifiedBy>Sztojko Beata</cp:lastModifiedBy>
  <cp:lastPrinted>2018-11-13T10:49:23Z</cp:lastPrinted>
  <dcterms:created xsi:type="dcterms:W3CDTF">2015-11-10T20:56:55Z</dcterms:created>
  <dcterms:modified xsi:type="dcterms:W3CDTF">2018-11-13T11:33:27Z</dcterms:modified>
</cp:coreProperties>
</file>