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<sst xmlns="http://schemas.openxmlformats.org/spreadsheetml/2006/main" count="2726" uniqueCount="342">
  <si>
    <t/>
  </si>
  <si>
    <t>Dział</t>
  </si>
  <si>
    <t>Rozdział</t>
  </si>
  <si>
    <t>Treść</t>
  </si>
  <si>
    <t>010</t>
  </si>
  <si>
    <t>Rolnictwo i łowiectwo</t>
  </si>
  <si>
    <t>01008</t>
  </si>
  <si>
    <t>Melioracje wodne</t>
  </si>
  <si>
    <t>3020</t>
  </si>
  <si>
    <t>Wydatki osobowe niezaliczone do wynagrodzeń</t>
  </si>
  <si>
    <t>4010</t>
  </si>
  <si>
    <t>Wynagrodzenia osobowe pracowników</t>
  </si>
  <si>
    <t>4110</t>
  </si>
  <si>
    <t>Składki na ubezpieczenia społeczne</t>
  </si>
  <si>
    <t>4120</t>
  </si>
  <si>
    <t>Składki na Fundusz Pracy oraz Solidarnościowy Fundusz Wsparcia Osób Niepełnosprawnych</t>
  </si>
  <si>
    <t>4210</t>
  </si>
  <si>
    <t>Zakup materiałów i wyposażenia</t>
  </si>
  <si>
    <t>4300</t>
  </si>
  <si>
    <t>Zakup usług pozostałych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</si>
  <si>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</si>
  <si>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</si>
  <si>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</si>
  <si>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</si>
  <si>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</si>
  <si>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</si>
  <si>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</si>
  <si>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</si>
  <si>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4430</t>
  </si>
  <si>
    <t>Różne opłaty i składki</t>
  </si>
  <si>
    <t>020</t>
  </si>
  <si>
    <t>Leśnictwo</t>
  </si>
  <si>
    <t>02001</t>
  </si>
  <si>
    <t>Gospodarka leśna</t>
  </si>
  <si>
    <t>4500</t>
  </si>
  <si>
    <t>Pozostałe podatki na rzecz budżetów jednostek samorządu terytorialnego</t>
  </si>
  <si>
    <t>500</t>
  </si>
  <si>
    <t>Handel</t>
  </si>
  <si>
    <t>50095</t>
  </si>
  <si>
    <t>4260</t>
  </si>
  <si>
    <t>Zakup energii</t>
  </si>
  <si>
    <t>4270</t>
  </si>
  <si>
    <t>Zakup usług remontowych</t>
  </si>
  <si>
    <t>4520</t>
  </si>
  <si>
    <t>Opłaty na rzecz budżetów jednostek samorządu terytorialnego</t>
  </si>
  <si>
    <t>600</t>
  </si>
  <si>
    <t>Transport i łączność</t>
  </si>
  <si>
    <t>60004</t>
  </si>
  <si>
    <t>Lokalny transport zbiorowy</t>
  </si>
  <si>
    <t>2900</t>
  </si>
  <si>
    <t>Wpłaty gmin i powiatów na rzecz innych jednostek samorządu terytorialnego oraz związków gmin, związków powiatowo-gminnych, związków powiatów, związków metropolitalnych na dofinansowanie zadań bieżących</t>
  </si>
  <si>
    <t>60016</t>
  </si>
  <si>
    <t>Drogi publiczne gminne</t>
  </si>
  <si>
    <t>60017</t>
  </si>
  <si>
    <t>Drogi wewnetrzne</t>
  </si>
  <si>
    <t>60095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</si>
  <si>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</si>
  <si>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</si>
  <si>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</si>
  <si>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</si>
  <si>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</si>
  <si>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</si>
  <si>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</si>
  <si>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</si>
  <si>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</si>
  <si>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</si>
  <si>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</si>
  <si>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</si>
  <si>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</si>
  <si>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4480</t>
  </si>
  <si>
    <t>Podatek od nieruchomości</t>
  </si>
  <si>
    <t>4510</t>
  </si>
  <si>
    <t>Opłaty na rzecz budżetu państwa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</si>
  <si>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</si>
  <si>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</si>
  <si>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</si>
  <si>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</si>
  <si>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</si>
  <si>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</si>
  <si>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70095</t>
  </si>
  <si>
    <t>710</t>
  </si>
  <si>
    <t>Działalność usługowa</t>
  </si>
  <si>
    <t>71004</t>
  </si>
  <si>
    <t>Plany zagospodarowania przestrzennego</t>
  </si>
  <si>
    <t>4170</t>
  </si>
  <si>
    <t>Wynagrodzenia bezosobowe</t>
  </si>
  <si>
    <t>71035</t>
  </si>
  <si>
    <t>Cmentarze</t>
  </si>
  <si>
    <t>750</t>
  </si>
  <si>
    <t>Administracja publiczna</t>
  </si>
  <si>
    <t>75011</t>
  </si>
  <si>
    <t>Urzędy wojewódzkie</t>
  </si>
  <si>
    <t>4040</t>
  </si>
  <si>
    <t>Dodatkowe wynagrodzenie roczne</t>
  </si>
  <si>
    <t>75022</t>
  </si>
  <si>
    <t>Rady gmin (miast i miast na prawach powiatu)</t>
  </si>
  <si>
    <t>3030</t>
  </si>
  <si>
    <t>Różne wydatki na rzecz osób fizycznych</t>
  </si>
  <si>
    <t>4190</t>
  </si>
  <si>
    <t>Nagrody konkursowe</t>
  </si>
  <si>
    <t>4220</t>
  </si>
  <si>
    <t>Zakup środków żywności</t>
  </si>
  <si>
    <t>75023</t>
  </si>
  <si>
    <t>Urzędy gmin (miast i miast na prawach powiatu)</t>
  </si>
  <si>
    <t>4100</t>
  </si>
  <si>
    <t>Wynagrodzenia agencyjno-prowizyjne</t>
  </si>
  <si>
    <t>4280</t>
  </si>
  <si>
    <t>Zakup usług zdrowotnych</t>
  </si>
  <si>
    <t>4340</t>
  </si>
  <si>
    <t>Zakup usług remontowo-konserwatorskich dotyczących obiektów zabytkowych będących w użytkowaniu jednostek budżetowych</t>
  </si>
  <si>
    <t>4360</t>
  </si>
  <si>
    <t>Opłaty z tytułu zakupu usług telekomunikacyjnych</t>
  </si>
  <si>
    <t>4410</t>
  </si>
  <si>
    <t>Podróże służbowe krajowe</t>
  </si>
  <si>
    <t>4420</t>
  </si>
  <si>
    <t>Podróże służbowe zagraniczne</t>
  </si>
  <si>
    <t>4440</t>
  </si>
  <si>
    <t>Odpisy na zakładowy fundusz świadczeń socjalnych</t>
  </si>
  <si>
    <t>4700</t>
  </si>
  <si>
    <t>Szkolenia pracowników niebędących członkami korpusu służby cywilnej</t>
  </si>
  <si>
    <t>75045</t>
  </si>
  <si>
    <t>Kwalifikacja wojskowa</t>
  </si>
  <si>
    <t>75075</t>
  </si>
  <si>
    <t>Promocja jednostek samorządu terytorialnego</t>
  </si>
  <si>
    <t>4240</t>
  </si>
  <si>
    <t>Zakup środków dydaktycznych i książek</t>
  </si>
  <si>
    <t>4380</t>
  </si>
  <si>
    <t>Zakup usług obejmujacych tłumaczenia</t>
  </si>
  <si>
    <t>75085</t>
  </si>
  <si>
    <t>Wspólna obsługa jednostek samorządu terytorialnego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</si>
  <si>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</si>
  <si>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</si>
  <si>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</si>
  <si>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</si>
  <si>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</si>
  <si>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</si>
  <si>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</si>
  <si>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75113</t>
  </si>
  <si>
    <t>Wybory do Parlamentu Europejskiego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</si>
  <si>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</si>
  <si>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</si>
  <si>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</si>
  <si>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</si>
  <si>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</si>
  <si>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</si>
  <si>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75405</t>
  </si>
  <si>
    <t>Komendy powiatowe Policji</t>
  </si>
  <si>
    <t>2300</t>
  </si>
  <si>
    <t>Wpłaty jednostek na państwowy fundusz celowy</t>
  </si>
  <si>
    <t>75412</t>
  </si>
  <si>
    <t>Ochotnicze straże pożarne</t>
  </si>
  <si>
    <t>2830</t>
  </si>
  <si>
    <t>Dotacja celowa z budżetu na finansowanie lub dofinansowanie zadań zleconych do realizacji pozostałym jednostkom nie zaliczanym do sektora finansów publicznych</t>
  </si>
  <si>
    <t>75414</t>
  </si>
  <si>
    <t>Obrona cywilna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</si>
  <si>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</si>
  <si>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</si>
  <si>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</si>
  <si>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</si>
  <si>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</si>
  <si>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</si>
  <si>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</si>
  <si>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</si>
  <si>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</si>
  <si>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</si>
  <si>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</si>
  <si>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</si>
  <si>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75814</t>
  </si>
  <si>
    <t>Różne rozliczenia finansowe</t>
  </si>
  <si>
    <t>4530</t>
  </si>
  <si>
    <t>Podatek od towarów i usług (VAT).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</si>
  <si>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</si>
  <si>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</si>
  <si>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</si>
  <si>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</si>
  <si>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</si>
  <si>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</si>
  <si>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</si>
  <si>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</si>
  <si>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</si>
  <si>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</si>
  <si>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</si>
  <si>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</si>
  <si>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3240</t>
  </si>
  <si>
    <t>Stypendia dla uczniów</t>
  </si>
  <si>
    <t>80103</t>
  </si>
  <si>
    <t>Oddziały przedszkolne w szkołach podstawowych</t>
  </si>
  <si>
    <t>80104</t>
  </si>
  <si>
    <t>Przedszkola</t>
  </si>
  <si>
    <t>6057</t>
  </si>
  <si>
    <t>6059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</si>
  <si>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</si>
  <si>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</si>
  <si>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</si>
  <si>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</si>
  <si>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</si>
  <si>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</si>
  <si>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</si>
  <si>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</si>
  <si>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</si>
  <si>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</si>
  <si>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</si>
  <si>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</si>
  <si>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</si>
  <si>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</si>
  <si>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</si>
  <si>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3251</t>
  </si>
  <si>
    <t>Stypendia różne</t>
  </si>
  <si>
    <t>851</t>
  </si>
  <si>
    <t>Ochrona zdrowia</t>
  </si>
  <si>
    <t>85154</t>
  </si>
  <si>
    <t>Przeciwdziałanie alkoholizmowi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</si>
  <si>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</si>
  <si>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</si>
  <si>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85195</t>
  </si>
  <si>
    <t>852</t>
  </si>
  <si>
    <t>Pomoc społeczna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</si>
  <si>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</si>
  <si>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</si>
  <si>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</si>
  <si>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 oraz za osoby uczestniczące w zajęciach w centrum integracji społecznej</t>
  </si>
  <si>
    <t>4130</t>
  </si>
  <si>
    <t>Składki na ubezpieczenie zdrowotne</t>
  </si>
  <si>
    <t>85214</t>
  </si>
  <si>
    <t>Zasiłki okresowe, celowe i pomoc w naturze oraz składki na ubezpieczenia emerytalne i rentowe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</si>
  <si>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</si>
  <si>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</si>
  <si>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3110</t>
  </si>
  <si>
    <t>Świadczenia społeczne</t>
  </si>
  <si>
    <t>4330</t>
  </si>
  <si>
    <t>Zakup usług przez jednostki samorządu terytorialnego od innych jednostek samorządu terytorialnego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</si>
  <si>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</si>
  <si>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</si>
  <si>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</si>
  <si>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</si>
  <si>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</si>
  <si>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</si>
  <si>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</si>
  <si>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</si>
  <si>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</si>
  <si>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</si>
  <si>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85230</t>
  </si>
  <si>
    <t>Pomoc w zakresie dożywiania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</si>
  <si>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</si>
  <si>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</si>
  <si>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</si>
  <si>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</si>
  <si>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</si>
  <si>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2510</t>
  </si>
  <si>
    <t>Dotacja podmiotowa z budżetu dla samorządowego zakładu budżetowego</t>
  </si>
  <si>
    <t>2650</t>
  </si>
  <si>
    <t>Dotacja przedmiotowa z budżetu dla samorządowego zakładu budżetowego</t>
  </si>
  <si>
    <t>85395</t>
  </si>
  <si>
    <t>4017</t>
  </si>
  <si>
    <t>4117</t>
  </si>
  <si>
    <t>4127</t>
  </si>
  <si>
    <t>4177</t>
  </si>
  <si>
    <t>4217</t>
  </si>
  <si>
    <t>4307</t>
  </si>
  <si>
    <t>854</t>
  </si>
  <si>
    <t>Edukacyjna opieka wychowawcza</t>
  </si>
  <si>
    <t>85401</t>
  </si>
  <si>
    <t>Świetlice szkolne</t>
  </si>
  <si>
    <t>85415</t>
  </si>
  <si>
    <t>Pomoc materialna dla uczniów o charakterze socjalnym</t>
  </si>
  <si>
    <t>3260</t>
  </si>
  <si>
    <t>Inne formy pomocy dla uczniów</t>
  </si>
  <si>
    <t>85446</t>
  </si>
  <si>
    <t>855</t>
  </si>
  <si>
    <t>Rodzina</t>
  </si>
  <si>
    <t>85501</t>
  </si>
  <si>
    <t>Świadczenie wychowawcze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</si>
  <si>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</si>
  <si>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</si>
  <si>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</si>
  <si>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</si>
  <si>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</si>
  <si>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</si>
  <si>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85504</t>
  </si>
  <si>
    <t>Wspieranie rodziny</t>
  </si>
  <si>
    <t>85505</t>
  </si>
  <si>
    <t>Tworzenie i funkcjonowanie żłobków</t>
  </si>
  <si>
    <t>85508</t>
  </si>
  <si>
    <t>Rodziny zastępcze</t>
  </si>
  <si>
    <t>85510</t>
  </si>
  <si>
    <t>Działalność placówek opiekuńczo-wychowawczych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</si>
  <si>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</si>
  <si>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</si>
  <si>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</si>
  <si>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</si>
  <si>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</si>
  <si>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</si>
  <si>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</si>
  <si>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</si>
  <si>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</si>
  <si>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</si>
  <si>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</si>
  <si>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</si>
  <si>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</si>
  <si>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</si>
  <si>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90013</t>
  </si>
  <si>
    <t>Schroniska dla zwierząt</t>
  </si>
  <si>
    <t>90015</t>
  </si>
  <si>
    <t>Oświetlenie ulic, placów i dróg</t>
  </si>
  <si>
    <t>90026</t>
  </si>
  <si>
    <t>Pozostałe działania związane z gospodarką odpadami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</si>
  <si>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</si>
  <si>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</si>
  <si>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</si>
  <si>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</si>
  <si>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</si>
  <si>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</si>
  <si>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</si>
  <si>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</si>
  <si>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</si>
  <si>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</si>
  <si>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</si>
  <si>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</si>
  <si>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</si>
  <si>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</si>
  <si>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</si>
  <si>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</si>
  <si>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</si>
  <si>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</si>
  <si>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</si>
  <si>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Plan po zmianach</t>
  </si>
  <si>
    <t>§</t>
  </si>
  <si>
    <t>Wydatki bieżące z tego:</t>
  </si>
  <si>
    <t>wydatki jednostek budżetowych, z tego:</t>
  </si>
  <si>
    <t>wynagrodzenia i składki od nich naliczane</t>
  </si>
  <si>
    <t>wydatki związane z realizacją ich statutowych zadań</t>
  </si>
  <si>
    <t>dotacje na zadania bieżące</t>
  </si>
  <si>
    <t>świadczenia na rzecz osób fizycznych</t>
  </si>
  <si>
    <t>obsługa długu</t>
  </si>
  <si>
    <t>Wydatki majątkowe</t>
  </si>
  <si>
    <t>inwestycje i zakupy inwestycyjne, w tym:</t>
  </si>
  <si>
    <t>wniesienie wkładów do spółek prawa handlowego</t>
  </si>
  <si>
    <t>wydatki na programy finansowane z udziałem środków o których mowa w art. 5 ust. 1 pkt 2 i 3</t>
  </si>
  <si>
    <t>na programy finansowane z udziałem środków,o których mowa w art. 5 ust. 1 pkt 2 i 3</t>
  </si>
  <si>
    <t>OGÓŁEM:</t>
  </si>
  <si>
    <t>Wykonanie wydatków budżetu Gminy Szprotawa za I półrocze 2019 roku</t>
  </si>
  <si>
    <t>Wykonanie w I półroczu 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</si>
</sst>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60">
    <font>
      <sz val="8"/>
      <color rgb="FF000000"/>
      <name val="Tahoma"/>
      <family val="0"/>
    </font>
    <font>
      <sz val="11"/>
      <color indexed="8"/>
      <name val="Calibri"/>
      <family val="2"/>
    </font>
    <font>
      <sz val="8.5"/>
      <name val="Arial"/>
      <family val="2"/>
    </font>
    <font>
      <b/>
      <i/>
      <sz val="8.5"/>
      <name val="Arial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Tahoma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b/>
      <sz val="10"/>
      <color rgb="FF000000"/>
      <name val="Tahoma"/>
      <family val="2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8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3">
    <xf numFmtId="0" fontId="0" fillId="2" borderId="0" xfId="0" applyFill="1" applyAlignment="1">
      <alignment horizontal="left" vertical="top" wrapText="1"/>
    </xf>
    <xf numFmtId="0" fontId="49" fillId="2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left" vertical="top" wrapText="1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164" fontId="50" fillId="34" borderId="14" xfId="0" applyNumberFormat="1" applyFont="1" applyFill="1" applyBorder="1" applyAlignment="1">
      <alignment horizontal="right" vertical="center" wrapText="1"/>
    </xf>
    <xf numFmtId="164" fontId="51" fillId="35" borderId="14" xfId="0" applyNumberFormat="1" applyFont="1" applyFill="1" applyBorder="1" applyAlignment="1">
      <alignment horizontal="right" vertical="center" wrapText="1"/>
    </xf>
    <xf numFmtId="164" fontId="51" fillId="2" borderId="14" xfId="0" applyNumberFormat="1" applyFont="1" applyFill="1" applyBorder="1" applyAlignment="1">
      <alignment horizontal="right" vertical="center" wrapText="1"/>
    </xf>
    <xf numFmtId="4" fontId="54" fillId="2" borderId="15" xfId="0" applyNumberFormat="1" applyFont="1" applyFill="1" applyBorder="1" applyAlignment="1">
      <alignment horizontal="right" vertical="center" wrapText="1"/>
    </xf>
    <xf numFmtId="4" fontId="55" fillId="36" borderId="15" xfId="0" applyNumberFormat="1" applyFont="1" applyFill="1" applyBorder="1" applyAlignment="1">
      <alignment horizontal="right" vertical="center" wrapText="1"/>
    </xf>
    <xf numFmtId="4" fontId="54" fillId="37" borderId="15" xfId="0" applyNumberFormat="1" applyFont="1" applyFill="1" applyBorder="1" applyAlignment="1">
      <alignment horizontal="right" vertical="center" wrapText="1"/>
    </xf>
    <xf numFmtId="164" fontId="56" fillId="37" borderId="16" xfId="0" applyNumberFormat="1" applyFont="1" applyFill="1" applyBorder="1" applyAlignment="1">
      <alignment horizontal="right" vertical="center" wrapText="1"/>
    </xf>
    <xf numFmtId="4" fontId="56" fillId="37" borderId="17" xfId="0" applyNumberFormat="1" applyFont="1" applyFill="1" applyBorder="1" applyAlignment="1">
      <alignment horizontal="right" vertical="center" wrapText="1"/>
    </xf>
    <xf numFmtId="0" fontId="57" fillId="2" borderId="0" xfId="0" applyFont="1" applyFill="1" applyAlignment="1">
      <alignment horizontal="left" vertical="top" wrapText="1"/>
    </xf>
    <xf numFmtId="4" fontId="2" fillId="0" borderId="15" xfId="0" applyNumberFormat="1" applyFont="1" applyBorder="1" applyAlignment="1">
      <alignment horizontal="right" vertical="center"/>
    </xf>
    <xf numFmtId="4" fontId="3" fillId="37" borderId="15" xfId="0" applyNumberFormat="1" applyFont="1" applyFill="1" applyBorder="1" applyAlignment="1">
      <alignment horizontal="right" vertical="center"/>
    </xf>
    <xf numFmtId="0" fontId="52" fillId="2" borderId="11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8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8" fillId="2" borderId="0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0" fontId="56" fillId="37" borderId="14" xfId="0" applyFont="1" applyFill="1" applyBorder="1" applyAlignment="1">
      <alignment horizontal="right" vertical="center" wrapText="1"/>
    </xf>
    <xf numFmtId="0" fontId="56" fillId="37" borderId="18" xfId="0" applyFont="1" applyFill="1" applyBorder="1" applyAlignment="1">
      <alignment horizontal="right" vertical="center" wrapText="1"/>
    </xf>
    <xf numFmtId="0" fontId="56" fillId="37" borderId="19" xfId="0" applyFont="1" applyFill="1" applyBorder="1" applyAlignment="1">
      <alignment horizontal="right" vertical="center" wrapText="1"/>
    </xf>
    <xf numFmtId="0" fontId="56" fillId="37" borderId="20" xfId="0" applyFont="1" applyFill="1" applyBorder="1" applyAlignment="1">
      <alignment horizontal="right" vertical="center" wrapText="1"/>
    </xf>
    <xf numFmtId="0" fontId="3" fillId="37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37" borderId="27" xfId="0" applyFont="1" applyFill="1" applyBorder="1" applyAlignment="1">
      <alignment horizontal="left" vertical="center" wrapText="1"/>
    </xf>
    <xf numFmtId="0" fontId="3" fillId="37" borderId="28" xfId="0" applyFont="1" applyFill="1" applyBorder="1" applyAlignment="1">
      <alignment horizontal="left" vertical="center" wrapText="1"/>
    </xf>
    <xf numFmtId="0" fontId="3" fillId="37" borderId="29" xfId="0" applyFont="1" applyFill="1" applyBorder="1" applyAlignment="1">
      <alignment horizontal="left" vertical="center" wrapText="1"/>
    </xf>
    <xf numFmtId="0" fontId="49" fillId="2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5"/>
  <sheetViews>
    <sheetView tabSelected="1" zoomScalePageLayoutView="0" workbookViewId="0" topLeftCell="A67">
      <selection activeCell="H4" sqref="H4"/>
    </sheetView>
  </sheetViews>
  <sheetFormatPr defaultColWidth="9.33203125" defaultRowHeight="10.5"/>
  <cols>
    <col min="1" max="1" width="9.83203125" style="0" customWidth="1"/>
    <col min="2" max="2" width="1.66796875" style="0" customWidth="1"/>
    <col min="3" max="3" width="11.66015625" style="0" customWidth="1"/>
    <col min="4" max="4" width="9.5" style="0" customWidth="1"/>
    <col min="5" max="5" width="39.5" style="0" customWidth="1"/>
    <col min="6" max="6" width="8.5" style="0" customWidth="1"/>
    <col min="7" max="7" width="22.66015625" style="0" customWidth="1"/>
    <col min="8" max="8" width="21.66015625" style="0" customWidth="1"/>
  </cols>
  <sheetData>
    <row r="1" spans="1:7" ht="13.5" customHeight="1">
      <c r="A1" s="26" t="s">
        <v>0</v>
      </c>
      <c r="B1" s="26"/>
      <c r="C1" s="26"/>
      <c r="D1" s="26"/>
      <c r="E1" s="26"/>
      <c r="F1" s="26"/>
      <c r="G1" s="26"/>
    </row>
    <row r="2" spans="1:8" ht="13.5" customHeight="1">
      <c r="A2" s="31" t="s">
        <v>340</v>
      </c>
      <c r="B2" s="31"/>
      <c r="C2" s="31"/>
      <c r="D2" s="31"/>
      <c r="E2" s="31"/>
      <c r="F2" s="31"/>
      <c r="G2" s="31"/>
      <c r="H2" s="31"/>
    </row>
    <row r="3" spans="1:7" ht="12.75">
      <c r="A3" s="27" t="s">
        <v>0</v>
      </c>
      <c r="B3" s="27"/>
      <c r="C3" s="27"/>
      <c r="D3" s="27"/>
      <c r="E3" s="27"/>
      <c r="F3" s="27"/>
      <c r="G3" s="27"/>
    </row>
    <row r="4" spans="1:8" ht="24.75" customHeight="1">
      <c r="A4" s="1" t="s">
        <v>1</v>
      </c>
      <c r="B4" s="28" t="s">
        <v>2</v>
      </c>
      <c r="C4" s="28"/>
      <c r="D4" s="9" t="s">
        <v>326</v>
      </c>
      <c r="E4" s="28" t="s">
        <v>3</v>
      </c>
      <c r="F4" s="28"/>
      <c r="G4" s="10" t="s">
        <v>325</v>
      </c>
      <c r="H4" s="52" t="s">
        <v>341</v>
      </c>
    </row>
    <row r="5" spans="1:8" ht="12.75" customHeight="1">
      <c r="A5" s="2" t="s">
        <v>4</v>
      </c>
      <c r="B5" s="29" t="s">
        <v>0</v>
      </c>
      <c r="C5" s="29"/>
      <c r="D5" s="3" t="s">
        <v>0</v>
      </c>
      <c r="E5" s="30" t="s">
        <v>5</v>
      </c>
      <c r="F5" s="30"/>
      <c r="G5" s="11">
        <v>503902.12</v>
      </c>
      <c r="H5" s="15">
        <f>H6+H13+H15</f>
        <v>438708.48</v>
      </c>
    </row>
    <row r="6" spans="1:8" ht="12" customHeight="1">
      <c r="A6" s="4" t="s">
        <v>0</v>
      </c>
      <c r="B6" s="24" t="s">
        <v>6</v>
      </c>
      <c r="C6" s="24"/>
      <c r="D6" s="5" t="s">
        <v>0</v>
      </c>
      <c r="E6" s="25" t="s">
        <v>7</v>
      </c>
      <c r="F6" s="25"/>
      <c r="G6" s="12">
        <v>100686</v>
      </c>
      <c r="H6" s="16">
        <f>SUM(H7:H12)</f>
        <v>44509.24</v>
      </c>
    </row>
    <row r="7" spans="1:8" ht="12" customHeight="1">
      <c r="A7" s="6" t="s">
        <v>0</v>
      </c>
      <c r="B7" s="22" t="s">
        <v>0</v>
      </c>
      <c r="C7" s="22"/>
      <c r="D7" s="7" t="s">
        <v>8</v>
      </c>
      <c r="E7" s="23" t="s">
        <v>9</v>
      </c>
      <c r="F7" s="23"/>
      <c r="G7" s="13">
        <v>650</v>
      </c>
      <c r="H7" s="14">
        <v>268.3</v>
      </c>
    </row>
    <row r="8" spans="1:8" ht="12" customHeight="1">
      <c r="A8" s="6" t="s">
        <v>0</v>
      </c>
      <c r="B8" s="22" t="s">
        <v>0</v>
      </c>
      <c r="C8" s="22"/>
      <c r="D8" s="7" t="s">
        <v>10</v>
      </c>
      <c r="E8" s="23" t="s">
        <v>11</v>
      </c>
      <c r="F8" s="23"/>
      <c r="G8" s="13">
        <v>54600</v>
      </c>
      <c r="H8" s="14">
        <v>18481.84</v>
      </c>
    </row>
    <row r="9" spans="1:8" ht="12" customHeight="1">
      <c r="A9" s="6" t="s">
        <v>0</v>
      </c>
      <c r="B9" s="22" t="s">
        <v>0</v>
      </c>
      <c r="C9" s="22"/>
      <c r="D9" s="7" t="s">
        <v>12</v>
      </c>
      <c r="E9" s="23" t="s">
        <v>13</v>
      </c>
      <c r="F9" s="23"/>
      <c r="G9" s="13">
        <v>9126</v>
      </c>
      <c r="H9" s="14">
        <v>2615.36</v>
      </c>
    </row>
    <row r="10" spans="1:8" ht="32.25" customHeight="1">
      <c r="A10" s="6" t="s">
        <v>0</v>
      </c>
      <c r="B10" s="22" t="s">
        <v>0</v>
      </c>
      <c r="C10" s="22"/>
      <c r="D10" s="7" t="s">
        <v>14</v>
      </c>
      <c r="E10" s="23" t="s">
        <v>15</v>
      </c>
      <c r="F10" s="23"/>
      <c r="G10" s="13">
        <v>1560</v>
      </c>
      <c r="H10" s="14">
        <v>372.76</v>
      </c>
    </row>
    <row r="11" spans="1:8" ht="12" customHeight="1">
      <c r="A11" s="6" t="s">
        <v>0</v>
      </c>
      <c r="B11" s="22" t="s">
        <v>0</v>
      </c>
      <c r="C11" s="22"/>
      <c r="D11" s="7" t="s">
        <v>16</v>
      </c>
      <c r="E11" s="23" t="s">
        <v>17</v>
      </c>
      <c r="F11" s="23"/>
      <c r="G11" s="13">
        <v>9750</v>
      </c>
      <c r="H11" s="14">
        <v>4388.31</v>
      </c>
    </row>
    <row r="12" spans="1:8" ht="12" customHeight="1">
      <c r="A12" s="6" t="s">
        <v>0</v>
      </c>
      <c r="B12" s="22" t="s">
        <v>0</v>
      </c>
      <c r="C12" s="22"/>
      <c r="D12" s="7" t="s">
        <v>18</v>
      </c>
      <c r="E12" s="23" t="s">
        <v>19</v>
      </c>
      <c r="F12" s="23"/>
      <c r="G12" s="13">
        <v>25000</v>
      </c>
      <c r="H12" s="14">
        <v>18382.67</v>
      </c>
    </row>
    <row r="13" spans="1:8" ht="12" customHeight="1">
      <c r="A13" s="4" t="s">
        <v>0</v>
      </c>
      <c r="B13" s="24" t="s">
        <v>22</v>
      </c>
      <c r="C13" s="24"/>
      <c r="D13" s="5" t="s">
        <v>0</v>
      </c>
      <c r="E13" s="25" t="s">
        <v>23</v>
      </c>
      <c r="F13" s="25"/>
      <c r="G13" s="12">
        <v>28000</v>
      </c>
      <c r="H13" s="16">
        <f>H14</f>
        <v>18983.12</v>
      </c>
    </row>
    <row r="14" spans="1:8" ht="21" customHeight="1">
      <c r="A14" s="6" t="s">
        <v>0</v>
      </c>
      <c r="B14" s="22" t="s">
        <v>0</v>
      </c>
      <c r="C14" s="22"/>
      <c r="D14" s="7" t="s">
        <v>24</v>
      </c>
      <c r="E14" s="23" t="s">
        <v>25</v>
      </c>
      <c r="F14" s="23"/>
      <c r="G14" s="13">
        <v>28000</v>
      </c>
      <c r="H14" s="14">
        <v>18983.12</v>
      </c>
    </row>
    <row r="15" spans="1:8" ht="12" customHeight="1">
      <c r="A15" s="4" t="s">
        <v>0</v>
      </c>
      <c r="B15" s="24" t="s">
        <v>26</v>
      </c>
      <c r="C15" s="24"/>
      <c r="D15" s="5" t="s">
        <v>0</v>
      </c>
      <c r="E15" s="25" t="s">
        <v>27</v>
      </c>
      <c r="F15" s="25"/>
      <c r="G15" s="12">
        <v>375216.12</v>
      </c>
      <c r="H15" s="16">
        <f>SUM(H16:H21)</f>
        <v>375216.12</v>
      </c>
    </row>
    <row r="16" spans="1:8" ht="12" customHeight="1">
      <c r="A16" s="6" t="s">
        <v>0</v>
      </c>
      <c r="B16" s="22" t="s">
        <v>0</v>
      </c>
      <c r="C16" s="22"/>
      <c r="D16" s="7" t="s">
        <v>10</v>
      </c>
      <c r="E16" s="23" t="s">
        <v>11</v>
      </c>
      <c r="F16" s="23"/>
      <c r="G16" s="13">
        <v>3800</v>
      </c>
      <c r="H16" s="14">
        <v>3800</v>
      </c>
    </row>
    <row r="17" spans="1:8" ht="12" customHeight="1">
      <c r="A17" s="6" t="s">
        <v>0</v>
      </c>
      <c r="B17" s="22" t="s">
        <v>0</v>
      </c>
      <c r="C17" s="22"/>
      <c r="D17" s="7" t="s">
        <v>12</v>
      </c>
      <c r="E17" s="23" t="s">
        <v>13</v>
      </c>
      <c r="F17" s="23"/>
      <c r="G17" s="13">
        <v>607</v>
      </c>
      <c r="H17" s="14">
        <v>607</v>
      </c>
    </row>
    <row r="18" spans="1:8" ht="21" customHeight="1">
      <c r="A18" s="6" t="s">
        <v>0</v>
      </c>
      <c r="B18" s="22" t="s">
        <v>0</v>
      </c>
      <c r="C18" s="22"/>
      <c r="D18" s="7" t="s">
        <v>14</v>
      </c>
      <c r="E18" s="23" t="s">
        <v>15</v>
      </c>
      <c r="F18" s="23"/>
      <c r="G18" s="13">
        <v>93</v>
      </c>
      <c r="H18" s="14">
        <v>93</v>
      </c>
    </row>
    <row r="19" spans="1:8" ht="12" customHeight="1">
      <c r="A19" s="6" t="s">
        <v>0</v>
      </c>
      <c r="B19" s="22" t="s">
        <v>0</v>
      </c>
      <c r="C19" s="22"/>
      <c r="D19" s="7" t="s">
        <v>16</v>
      </c>
      <c r="E19" s="23" t="s">
        <v>17</v>
      </c>
      <c r="F19" s="23"/>
      <c r="G19" s="13">
        <v>2171.38</v>
      </c>
      <c r="H19" s="14">
        <v>2171.38</v>
      </c>
    </row>
    <row r="20" spans="1:8" ht="12" customHeight="1">
      <c r="A20" s="6" t="s">
        <v>0</v>
      </c>
      <c r="B20" s="22" t="s">
        <v>0</v>
      </c>
      <c r="C20" s="22"/>
      <c r="D20" s="7" t="s">
        <v>18</v>
      </c>
      <c r="E20" s="23" t="s">
        <v>19</v>
      </c>
      <c r="F20" s="23"/>
      <c r="G20" s="13">
        <v>685.8</v>
      </c>
      <c r="H20" s="14">
        <v>685.8</v>
      </c>
    </row>
    <row r="21" spans="1:8" ht="12" customHeight="1">
      <c r="A21" s="6" t="s">
        <v>0</v>
      </c>
      <c r="B21" s="22" t="s">
        <v>0</v>
      </c>
      <c r="C21" s="22"/>
      <c r="D21" s="7" t="s">
        <v>28</v>
      </c>
      <c r="E21" s="23" t="s">
        <v>29</v>
      </c>
      <c r="F21" s="23"/>
      <c r="G21" s="13">
        <v>367858.94</v>
      </c>
      <c r="H21" s="14">
        <v>367858.94</v>
      </c>
    </row>
    <row r="22" spans="1:8" ht="12" customHeight="1">
      <c r="A22" s="2" t="s">
        <v>30</v>
      </c>
      <c r="B22" s="29" t="s">
        <v>0</v>
      </c>
      <c r="C22" s="29"/>
      <c r="D22" s="3" t="s">
        <v>0</v>
      </c>
      <c r="E22" s="30" t="s">
        <v>31</v>
      </c>
      <c r="F22" s="30"/>
      <c r="G22" s="11">
        <v>5000</v>
      </c>
      <c r="H22" s="15">
        <v>3816</v>
      </c>
    </row>
    <row r="23" spans="1:8" ht="12" customHeight="1">
      <c r="A23" s="4" t="s">
        <v>0</v>
      </c>
      <c r="B23" s="24" t="s">
        <v>32</v>
      </c>
      <c r="C23" s="24"/>
      <c r="D23" s="5" t="s">
        <v>0</v>
      </c>
      <c r="E23" s="25" t="s">
        <v>33</v>
      </c>
      <c r="F23" s="25"/>
      <c r="G23" s="12">
        <v>5000</v>
      </c>
      <c r="H23" s="16">
        <v>3816</v>
      </c>
    </row>
    <row r="24" spans="1:8" ht="28.5" customHeight="1">
      <c r="A24" s="6" t="s">
        <v>0</v>
      </c>
      <c r="B24" s="22" t="s">
        <v>0</v>
      </c>
      <c r="C24" s="22"/>
      <c r="D24" s="7" t="s">
        <v>34</v>
      </c>
      <c r="E24" s="23" t="s">
        <v>35</v>
      </c>
      <c r="F24" s="23"/>
      <c r="G24" s="13">
        <v>5000</v>
      </c>
      <c r="H24" s="14">
        <v>3816</v>
      </c>
    </row>
    <row r="25" spans="1:8" ht="12" customHeight="1">
      <c r="A25" s="2" t="s">
        <v>36</v>
      </c>
      <c r="B25" s="29" t="s">
        <v>0</v>
      </c>
      <c r="C25" s="29"/>
      <c r="D25" s="3" t="s">
        <v>0</v>
      </c>
      <c r="E25" s="30" t="s">
        <v>37</v>
      </c>
      <c r="F25" s="30"/>
      <c r="G25" s="11">
        <v>32640</v>
      </c>
      <c r="H25" s="15">
        <f>H26</f>
        <v>18503.010000000002</v>
      </c>
    </row>
    <row r="26" spans="1:8" ht="12" customHeight="1">
      <c r="A26" s="4" t="s">
        <v>0</v>
      </c>
      <c r="B26" s="24" t="s">
        <v>38</v>
      </c>
      <c r="C26" s="24"/>
      <c r="D26" s="5" t="s">
        <v>0</v>
      </c>
      <c r="E26" s="25" t="s">
        <v>27</v>
      </c>
      <c r="F26" s="25"/>
      <c r="G26" s="12">
        <v>32640</v>
      </c>
      <c r="H26" s="16">
        <f>SUM(H27:H31)</f>
        <v>18503.010000000002</v>
      </c>
    </row>
    <row r="27" spans="1:8" ht="12" customHeight="1">
      <c r="A27" s="6" t="s">
        <v>0</v>
      </c>
      <c r="B27" s="22" t="s">
        <v>0</v>
      </c>
      <c r="C27" s="22"/>
      <c r="D27" s="7" t="s">
        <v>16</v>
      </c>
      <c r="E27" s="23" t="s">
        <v>17</v>
      </c>
      <c r="F27" s="23"/>
      <c r="G27" s="13">
        <v>2460</v>
      </c>
      <c r="H27" s="14">
        <v>814.74</v>
      </c>
    </row>
    <row r="28" spans="1:8" ht="12" customHeight="1">
      <c r="A28" s="6" t="s">
        <v>0</v>
      </c>
      <c r="B28" s="22" t="s">
        <v>0</v>
      </c>
      <c r="C28" s="22"/>
      <c r="D28" s="7" t="s">
        <v>39</v>
      </c>
      <c r="E28" s="23" t="s">
        <v>40</v>
      </c>
      <c r="F28" s="23"/>
      <c r="G28" s="13">
        <v>17000</v>
      </c>
      <c r="H28" s="14">
        <v>7739.97</v>
      </c>
    </row>
    <row r="29" spans="1:8" ht="12" customHeight="1">
      <c r="A29" s="6" t="s">
        <v>0</v>
      </c>
      <c r="B29" s="22" t="s">
        <v>0</v>
      </c>
      <c r="C29" s="22"/>
      <c r="D29" s="7" t="s">
        <v>41</v>
      </c>
      <c r="E29" s="23" t="s">
        <v>42</v>
      </c>
      <c r="F29" s="23"/>
      <c r="G29" s="13">
        <v>2500</v>
      </c>
      <c r="H29" s="14">
        <v>2500</v>
      </c>
    </row>
    <row r="30" spans="1:8" ht="12" customHeight="1">
      <c r="A30" s="6" t="s">
        <v>0</v>
      </c>
      <c r="B30" s="22" t="s">
        <v>0</v>
      </c>
      <c r="C30" s="22"/>
      <c r="D30" s="7" t="s">
        <v>18</v>
      </c>
      <c r="E30" s="23" t="s">
        <v>19</v>
      </c>
      <c r="F30" s="23"/>
      <c r="G30" s="13">
        <v>4680</v>
      </c>
      <c r="H30" s="14">
        <v>1988.3</v>
      </c>
    </row>
    <row r="31" spans="1:8" ht="30.75" customHeight="1">
      <c r="A31" s="6" t="s">
        <v>0</v>
      </c>
      <c r="B31" s="22" t="s">
        <v>0</v>
      </c>
      <c r="C31" s="22"/>
      <c r="D31" s="7" t="s">
        <v>43</v>
      </c>
      <c r="E31" s="23" t="s">
        <v>44</v>
      </c>
      <c r="F31" s="23"/>
      <c r="G31" s="13">
        <v>6000</v>
      </c>
      <c r="H31" s="14">
        <v>5460</v>
      </c>
    </row>
    <row r="32" spans="1:8" ht="12" customHeight="1">
      <c r="A32" s="2" t="s">
        <v>45</v>
      </c>
      <c r="B32" s="29" t="s">
        <v>0</v>
      </c>
      <c r="C32" s="29"/>
      <c r="D32" s="3" t="s">
        <v>0</v>
      </c>
      <c r="E32" s="30" t="s">
        <v>46</v>
      </c>
      <c r="F32" s="30"/>
      <c r="G32" s="11">
        <v>2638421.96</v>
      </c>
      <c r="H32" s="15">
        <f>H33+H36+H44+H49</f>
        <v>739168.2300000001</v>
      </c>
    </row>
    <row r="33" spans="1:8" ht="12" customHeight="1">
      <c r="A33" s="4" t="s">
        <v>0</v>
      </c>
      <c r="B33" s="24" t="s">
        <v>47</v>
      </c>
      <c r="C33" s="24"/>
      <c r="D33" s="5" t="s">
        <v>0</v>
      </c>
      <c r="E33" s="25" t="s">
        <v>48</v>
      </c>
      <c r="F33" s="25"/>
      <c r="G33" s="12">
        <v>35500</v>
      </c>
      <c r="H33" s="16">
        <v>0</v>
      </c>
    </row>
    <row r="34" spans="1:8" ht="63" customHeight="1">
      <c r="A34" s="6" t="s">
        <v>0</v>
      </c>
      <c r="B34" s="22" t="s">
        <v>0</v>
      </c>
      <c r="C34" s="22"/>
      <c r="D34" s="7" t="s">
        <v>49</v>
      </c>
      <c r="E34" s="23" t="s">
        <v>50</v>
      </c>
      <c r="F34" s="23"/>
      <c r="G34" s="13">
        <v>32500</v>
      </c>
      <c r="H34" s="14">
        <v>0</v>
      </c>
    </row>
    <row r="35" spans="1:8" ht="12" customHeight="1">
      <c r="A35" s="6" t="s">
        <v>0</v>
      </c>
      <c r="B35" s="22" t="s">
        <v>0</v>
      </c>
      <c r="C35" s="22"/>
      <c r="D35" s="7" t="s">
        <v>41</v>
      </c>
      <c r="E35" s="23" t="s">
        <v>42</v>
      </c>
      <c r="F35" s="23"/>
      <c r="G35" s="13">
        <v>3000</v>
      </c>
      <c r="H35" s="14">
        <v>0</v>
      </c>
    </row>
    <row r="36" spans="1:8" ht="12" customHeight="1">
      <c r="A36" s="4" t="s">
        <v>0</v>
      </c>
      <c r="B36" s="24" t="s">
        <v>51</v>
      </c>
      <c r="C36" s="24"/>
      <c r="D36" s="5" t="s">
        <v>0</v>
      </c>
      <c r="E36" s="25" t="s">
        <v>52</v>
      </c>
      <c r="F36" s="25"/>
      <c r="G36" s="12">
        <v>2508366.96</v>
      </c>
      <c r="H36" s="16">
        <f>SUM(H37:H43)</f>
        <v>708049.16</v>
      </c>
    </row>
    <row r="37" spans="1:8" ht="12" customHeight="1">
      <c r="A37" s="6" t="s">
        <v>0</v>
      </c>
      <c r="B37" s="22" t="s">
        <v>0</v>
      </c>
      <c r="C37" s="22"/>
      <c r="D37" s="7" t="s">
        <v>16</v>
      </c>
      <c r="E37" s="23" t="s">
        <v>17</v>
      </c>
      <c r="F37" s="23"/>
      <c r="G37" s="13">
        <v>48800</v>
      </c>
      <c r="H37" s="14">
        <v>30572.46</v>
      </c>
    </row>
    <row r="38" spans="1:8" ht="12" customHeight="1">
      <c r="A38" s="6" t="s">
        <v>0</v>
      </c>
      <c r="B38" s="22" t="s">
        <v>0</v>
      </c>
      <c r="C38" s="22"/>
      <c r="D38" s="7" t="s">
        <v>39</v>
      </c>
      <c r="E38" s="23" t="s">
        <v>40</v>
      </c>
      <c r="F38" s="23"/>
      <c r="G38" s="13">
        <v>1400</v>
      </c>
      <c r="H38" s="14">
        <v>355.19</v>
      </c>
    </row>
    <row r="39" spans="1:8" ht="12" customHeight="1">
      <c r="A39" s="6" t="s">
        <v>0</v>
      </c>
      <c r="B39" s="22" t="s">
        <v>0</v>
      </c>
      <c r="C39" s="22"/>
      <c r="D39" s="7" t="s">
        <v>41</v>
      </c>
      <c r="E39" s="23" t="s">
        <v>42</v>
      </c>
      <c r="F39" s="23"/>
      <c r="G39" s="13">
        <v>103134</v>
      </c>
      <c r="H39" s="14">
        <v>6100</v>
      </c>
    </row>
    <row r="40" spans="1:8" ht="12" customHeight="1">
      <c r="A40" s="6" t="s">
        <v>0</v>
      </c>
      <c r="B40" s="22" t="s">
        <v>0</v>
      </c>
      <c r="C40" s="22"/>
      <c r="D40" s="7" t="s">
        <v>18</v>
      </c>
      <c r="E40" s="23" t="s">
        <v>19</v>
      </c>
      <c r="F40" s="23"/>
      <c r="G40" s="13">
        <v>53030</v>
      </c>
      <c r="H40" s="14">
        <v>19629.99</v>
      </c>
    </row>
    <row r="41" spans="1:8" ht="12" customHeight="1">
      <c r="A41" s="6" t="s">
        <v>0</v>
      </c>
      <c r="B41" s="22" t="s">
        <v>0</v>
      </c>
      <c r="C41" s="22"/>
      <c r="D41" s="7" t="s">
        <v>28</v>
      </c>
      <c r="E41" s="23" t="s">
        <v>29</v>
      </c>
      <c r="F41" s="23"/>
      <c r="G41" s="13">
        <v>4719</v>
      </c>
      <c r="H41" s="14">
        <v>4119</v>
      </c>
    </row>
    <row r="42" spans="1:8" ht="21" customHeight="1">
      <c r="A42" s="6" t="s">
        <v>0</v>
      </c>
      <c r="B42" s="22" t="s">
        <v>0</v>
      </c>
      <c r="C42" s="22"/>
      <c r="D42" s="7" t="s">
        <v>43</v>
      </c>
      <c r="E42" s="23" t="s">
        <v>44</v>
      </c>
      <c r="F42" s="23"/>
      <c r="G42" s="13">
        <v>42951</v>
      </c>
      <c r="H42" s="14">
        <v>42950.84</v>
      </c>
    </row>
    <row r="43" spans="1:8" ht="12" customHeight="1">
      <c r="A43" s="6" t="s">
        <v>0</v>
      </c>
      <c r="B43" s="22" t="s">
        <v>0</v>
      </c>
      <c r="C43" s="22"/>
      <c r="D43" s="7" t="s">
        <v>20</v>
      </c>
      <c r="E43" s="23" t="s">
        <v>21</v>
      </c>
      <c r="F43" s="23"/>
      <c r="G43" s="13">
        <v>2254332.96</v>
      </c>
      <c r="H43" s="14">
        <v>604321.68</v>
      </c>
    </row>
    <row r="44" spans="1:8" ht="12" customHeight="1">
      <c r="A44" s="4" t="s">
        <v>0</v>
      </c>
      <c r="B44" s="24" t="s">
        <v>53</v>
      </c>
      <c r="C44" s="24"/>
      <c r="D44" s="5" t="s">
        <v>0</v>
      </c>
      <c r="E44" s="25" t="s">
        <v>54</v>
      </c>
      <c r="F44" s="25"/>
      <c r="G44" s="12">
        <v>87235</v>
      </c>
      <c r="H44" s="16">
        <f>SUM(H45:H48)</f>
        <v>30970.77</v>
      </c>
    </row>
    <row r="45" spans="1:8" ht="12" customHeight="1">
      <c r="A45" s="6" t="s">
        <v>0</v>
      </c>
      <c r="B45" s="22" t="s">
        <v>0</v>
      </c>
      <c r="C45" s="22"/>
      <c r="D45" s="7" t="s">
        <v>16</v>
      </c>
      <c r="E45" s="23" t="s">
        <v>17</v>
      </c>
      <c r="F45" s="23"/>
      <c r="G45" s="13">
        <v>2250</v>
      </c>
      <c r="H45" s="14">
        <v>1087.93</v>
      </c>
    </row>
    <row r="46" spans="1:8" ht="12" customHeight="1">
      <c r="A46" s="6" t="s">
        <v>0</v>
      </c>
      <c r="B46" s="22" t="s">
        <v>0</v>
      </c>
      <c r="C46" s="22"/>
      <c r="D46" s="7" t="s">
        <v>41</v>
      </c>
      <c r="E46" s="23" t="s">
        <v>42</v>
      </c>
      <c r="F46" s="23"/>
      <c r="G46" s="13">
        <v>26000</v>
      </c>
      <c r="H46" s="14">
        <v>0</v>
      </c>
    </row>
    <row r="47" spans="1:8" ht="12" customHeight="1">
      <c r="A47" s="6" t="s">
        <v>0</v>
      </c>
      <c r="B47" s="22" t="s">
        <v>0</v>
      </c>
      <c r="C47" s="22"/>
      <c r="D47" s="7" t="s">
        <v>18</v>
      </c>
      <c r="E47" s="23" t="s">
        <v>19</v>
      </c>
      <c r="F47" s="23"/>
      <c r="G47" s="13">
        <v>42250</v>
      </c>
      <c r="H47" s="14">
        <v>29882.84</v>
      </c>
    </row>
    <row r="48" spans="1:8" ht="12" customHeight="1">
      <c r="A48" s="6" t="s">
        <v>0</v>
      </c>
      <c r="B48" s="22" t="s">
        <v>0</v>
      </c>
      <c r="C48" s="22"/>
      <c r="D48" s="7" t="s">
        <v>20</v>
      </c>
      <c r="E48" s="23" t="s">
        <v>21</v>
      </c>
      <c r="F48" s="23"/>
      <c r="G48" s="13">
        <v>16735</v>
      </c>
      <c r="H48" s="14">
        <v>0</v>
      </c>
    </row>
    <row r="49" spans="1:8" ht="12" customHeight="1">
      <c r="A49" s="4" t="s">
        <v>0</v>
      </c>
      <c r="B49" s="24" t="s">
        <v>55</v>
      </c>
      <c r="C49" s="24"/>
      <c r="D49" s="5" t="s">
        <v>0</v>
      </c>
      <c r="E49" s="25" t="s">
        <v>27</v>
      </c>
      <c r="F49" s="25"/>
      <c r="G49" s="12">
        <v>7320</v>
      </c>
      <c r="H49" s="16">
        <f>H50</f>
        <v>148.3</v>
      </c>
    </row>
    <row r="50" spans="1:8" ht="12" customHeight="1">
      <c r="A50" s="6" t="s">
        <v>0</v>
      </c>
      <c r="B50" s="22" t="s">
        <v>0</v>
      </c>
      <c r="C50" s="22"/>
      <c r="D50" s="7" t="s">
        <v>16</v>
      </c>
      <c r="E50" s="23" t="s">
        <v>17</v>
      </c>
      <c r="F50" s="23"/>
      <c r="G50" s="13">
        <v>2340</v>
      </c>
      <c r="H50" s="14">
        <v>148.3</v>
      </c>
    </row>
    <row r="51" spans="1:8" ht="12" customHeight="1">
      <c r="A51" s="6" t="s">
        <v>0</v>
      </c>
      <c r="B51" s="22" t="s">
        <v>0</v>
      </c>
      <c r="C51" s="22"/>
      <c r="D51" s="7" t="s">
        <v>41</v>
      </c>
      <c r="E51" s="23" t="s">
        <v>42</v>
      </c>
      <c r="F51" s="23"/>
      <c r="G51" s="13">
        <v>2250</v>
      </c>
      <c r="H51" s="14">
        <v>0</v>
      </c>
    </row>
    <row r="52" spans="1:8" ht="12" customHeight="1">
      <c r="A52" s="6" t="s">
        <v>0</v>
      </c>
      <c r="B52" s="22" t="s">
        <v>0</v>
      </c>
      <c r="C52" s="22"/>
      <c r="D52" s="7" t="s">
        <v>18</v>
      </c>
      <c r="E52" s="23" t="s">
        <v>19</v>
      </c>
      <c r="F52" s="23"/>
      <c r="G52" s="13">
        <v>2730</v>
      </c>
      <c r="H52" s="14">
        <v>0</v>
      </c>
    </row>
    <row r="53" spans="1:8" ht="12" customHeight="1">
      <c r="A53" s="2" t="s">
        <v>56</v>
      </c>
      <c r="B53" s="29" t="s">
        <v>0</v>
      </c>
      <c r="C53" s="29"/>
      <c r="D53" s="3" t="s">
        <v>0</v>
      </c>
      <c r="E53" s="30" t="s">
        <v>57</v>
      </c>
      <c r="F53" s="30"/>
      <c r="G53" s="11">
        <v>5150</v>
      </c>
      <c r="H53" s="15">
        <f>H54+H56</f>
        <v>451.65</v>
      </c>
    </row>
    <row r="54" spans="1:8" ht="12" customHeight="1">
      <c r="A54" s="4" t="s">
        <v>0</v>
      </c>
      <c r="B54" s="24" t="s">
        <v>58</v>
      </c>
      <c r="C54" s="24"/>
      <c r="D54" s="5" t="s">
        <v>0</v>
      </c>
      <c r="E54" s="25" t="s">
        <v>59</v>
      </c>
      <c r="F54" s="25"/>
      <c r="G54" s="12">
        <v>3000</v>
      </c>
      <c r="H54" s="16">
        <v>0</v>
      </c>
    </row>
    <row r="55" spans="1:8" ht="12" customHeight="1">
      <c r="A55" s="6" t="s">
        <v>0</v>
      </c>
      <c r="B55" s="22" t="s">
        <v>0</v>
      </c>
      <c r="C55" s="22"/>
      <c r="D55" s="7" t="s">
        <v>18</v>
      </c>
      <c r="E55" s="23" t="s">
        <v>19</v>
      </c>
      <c r="F55" s="23"/>
      <c r="G55" s="13">
        <v>3000</v>
      </c>
      <c r="H55" s="14">
        <v>0</v>
      </c>
    </row>
    <row r="56" spans="1:8" ht="12" customHeight="1">
      <c r="A56" s="4" t="s">
        <v>0</v>
      </c>
      <c r="B56" s="24" t="s">
        <v>60</v>
      </c>
      <c r="C56" s="24"/>
      <c r="D56" s="5" t="s">
        <v>0</v>
      </c>
      <c r="E56" s="25" t="s">
        <v>27</v>
      </c>
      <c r="F56" s="25"/>
      <c r="G56" s="12">
        <v>2150</v>
      </c>
      <c r="H56" s="16">
        <f>H57</f>
        <v>451.65</v>
      </c>
    </row>
    <row r="57" spans="1:8" ht="12" customHeight="1">
      <c r="A57" s="6" t="s">
        <v>0</v>
      </c>
      <c r="B57" s="22" t="s">
        <v>0</v>
      </c>
      <c r="C57" s="22"/>
      <c r="D57" s="7" t="s">
        <v>18</v>
      </c>
      <c r="E57" s="23" t="s">
        <v>19</v>
      </c>
      <c r="F57" s="23"/>
      <c r="G57" s="13">
        <v>1150</v>
      </c>
      <c r="H57" s="14">
        <v>451.65</v>
      </c>
    </row>
    <row r="58" spans="1:8" ht="21" customHeight="1">
      <c r="A58" s="6" t="s">
        <v>0</v>
      </c>
      <c r="B58" s="22" t="s">
        <v>0</v>
      </c>
      <c r="C58" s="22"/>
      <c r="D58" s="7" t="s">
        <v>43</v>
      </c>
      <c r="E58" s="23" t="s">
        <v>44</v>
      </c>
      <c r="F58" s="23"/>
      <c r="G58" s="13">
        <v>1000</v>
      </c>
      <c r="H58" s="14">
        <v>0</v>
      </c>
    </row>
    <row r="59" spans="1:8" ht="12" customHeight="1">
      <c r="A59" s="2" t="s">
        <v>61</v>
      </c>
      <c r="B59" s="29" t="s">
        <v>0</v>
      </c>
      <c r="C59" s="29"/>
      <c r="D59" s="3" t="s">
        <v>0</v>
      </c>
      <c r="E59" s="30" t="s">
        <v>62</v>
      </c>
      <c r="F59" s="30"/>
      <c r="G59" s="11">
        <v>2449943</v>
      </c>
      <c r="H59" s="15">
        <f>H60+H74</f>
        <v>1222252.1</v>
      </c>
    </row>
    <row r="60" spans="1:8" ht="12" customHeight="1">
      <c r="A60" s="4" t="s">
        <v>0</v>
      </c>
      <c r="B60" s="24" t="s">
        <v>63</v>
      </c>
      <c r="C60" s="24"/>
      <c r="D60" s="5" t="s">
        <v>0</v>
      </c>
      <c r="E60" s="25" t="s">
        <v>64</v>
      </c>
      <c r="F60" s="25"/>
      <c r="G60" s="12">
        <v>2445693</v>
      </c>
      <c r="H60" s="16">
        <f>SUM(H61:H73)</f>
        <v>1222252.1</v>
      </c>
    </row>
    <row r="61" spans="1:8" ht="12" customHeight="1">
      <c r="A61" s="6" t="s">
        <v>0</v>
      </c>
      <c r="B61" s="22" t="s">
        <v>0</v>
      </c>
      <c r="C61" s="22"/>
      <c r="D61" s="7" t="s">
        <v>16</v>
      </c>
      <c r="E61" s="23" t="s">
        <v>17</v>
      </c>
      <c r="F61" s="23"/>
      <c r="G61" s="13">
        <v>3350</v>
      </c>
      <c r="H61" s="14">
        <v>453.87</v>
      </c>
    </row>
    <row r="62" spans="1:8" ht="12" customHeight="1">
      <c r="A62" s="6" t="s">
        <v>0</v>
      </c>
      <c r="B62" s="22" t="s">
        <v>0</v>
      </c>
      <c r="C62" s="22"/>
      <c r="D62" s="7" t="s">
        <v>39</v>
      </c>
      <c r="E62" s="23" t="s">
        <v>40</v>
      </c>
      <c r="F62" s="23"/>
      <c r="G62" s="13">
        <v>322800</v>
      </c>
      <c r="H62" s="14">
        <v>170040.32</v>
      </c>
    </row>
    <row r="63" spans="1:8" ht="12" customHeight="1">
      <c r="A63" s="6" t="s">
        <v>0</v>
      </c>
      <c r="B63" s="22" t="s">
        <v>0</v>
      </c>
      <c r="C63" s="22"/>
      <c r="D63" s="7" t="s">
        <v>41</v>
      </c>
      <c r="E63" s="23" t="s">
        <v>42</v>
      </c>
      <c r="F63" s="23"/>
      <c r="G63" s="13">
        <v>141510</v>
      </c>
      <c r="H63" s="14">
        <v>93239.42</v>
      </c>
    </row>
    <row r="64" spans="1:8" ht="12" customHeight="1">
      <c r="A64" s="6" t="s">
        <v>0</v>
      </c>
      <c r="B64" s="22" t="s">
        <v>0</v>
      </c>
      <c r="C64" s="22"/>
      <c r="D64" s="7" t="s">
        <v>18</v>
      </c>
      <c r="E64" s="23" t="s">
        <v>19</v>
      </c>
      <c r="F64" s="23"/>
      <c r="G64" s="13">
        <v>1429957</v>
      </c>
      <c r="H64" s="14">
        <v>659043.05</v>
      </c>
    </row>
    <row r="65" spans="1:8" ht="31.5" customHeight="1">
      <c r="A65" s="6" t="s">
        <v>0</v>
      </c>
      <c r="B65" s="22" t="s">
        <v>0</v>
      </c>
      <c r="C65" s="22"/>
      <c r="D65" s="7" t="s">
        <v>65</v>
      </c>
      <c r="E65" s="23" t="s">
        <v>66</v>
      </c>
      <c r="F65" s="23"/>
      <c r="G65" s="13">
        <v>30600</v>
      </c>
      <c r="H65" s="14">
        <v>20282.7</v>
      </c>
    </row>
    <row r="66" spans="1:8" ht="29.25" customHeight="1">
      <c r="A66" s="6" t="s">
        <v>0</v>
      </c>
      <c r="B66" s="22" t="s">
        <v>0</v>
      </c>
      <c r="C66" s="22"/>
      <c r="D66" s="7" t="s">
        <v>67</v>
      </c>
      <c r="E66" s="23" t="s">
        <v>68</v>
      </c>
      <c r="F66" s="23"/>
      <c r="G66" s="13">
        <v>325000</v>
      </c>
      <c r="H66" s="14">
        <v>133609.87</v>
      </c>
    </row>
    <row r="67" spans="1:8" ht="12" customHeight="1">
      <c r="A67" s="6" t="s">
        <v>0</v>
      </c>
      <c r="B67" s="22" t="s">
        <v>0</v>
      </c>
      <c r="C67" s="22"/>
      <c r="D67" s="7" t="s">
        <v>28</v>
      </c>
      <c r="E67" s="23" t="s">
        <v>29</v>
      </c>
      <c r="F67" s="23"/>
      <c r="G67" s="13">
        <v>17516</v>
      </c>
      <c r="H67" s="14">
        <v>10865.04</v>
      </c>
    </row>
    <row r="68" spans="1:8" ht="12" customHeight="1">
      <c r="A68" s="6" t="s">
        <v>0</v>
      </c>
      <c r="B68" s="22" t="s">
        <v>0</v>
      </c>
      <c r="C68" s="22"/>
      <c r="D68" s="7" t="s">
        <v>69</v>
      </c>
      <c r="E68" s="23" t="s">
        <v>70</v>
      </c>
      <c r="F68" s="23"/>
      <c r="G68" s="13">
        <v>16000</v>
      </c>
      <c r="H68" s="14">
        <v>7614</v>
      </c>
    </row>
    <row r="69" spans="1:8" ht="32.25" customHeight="1">
      <c r="A69" s="6" t="s">
        <v>0</v>
      </c>
      <c r="B69" s="22" t="s">
        <v>0</v>
      </c>
      <c r="C69" s="22"/>
      <c r="D69" s="7" t="s">
        <v>43</v>
      </c>
      <c r="E69" s="23" t="s">
        <v>44</v>
      </c>
      <c r="F69" s="23"/>
      <c r="G69" s="13">
        <v>7960</v>
      </c>
      <c r="H69" s="14">
        <v>5779.72</v>
      </c>
    </row>
    <row r="70" spans="1:8" ht="30" customHeight="1">
      <c r="A70" s="6" t="s">
        <v>0</v>
      </c>
      <c r="B70" s="22" t="s">
        <v>0</v>
      </c>
      <c r="C70" s="22"/>
      <c r="D70" s="7" t="s">
        <v>73</v>
      </c>
      <c r="E70" s="23" t="s">
        <v>74</v>
      </c>
      <c r="F70" s="23"/>
      <c r="G70" s="13">
        <v>2000</v>
      </c>
      <c r="H70" s="14">
        <v>0</v>
      </c>
    </row>
    <row r="71" spans="1:8" ht="26.25" customHeight="1">
      <c r="A71" s="6" t="s">
        <v>0</v>
      </c>
      <c r="B71" s="22" t="s">
        <v>0</v>
      </c>
      <c r="C71" s="22"/>
      <c r="D71" s="7" t="s">
        <v>75</v>
      </c>
      <c r="E71" s="23" t="s">
        <v>76</v>
      </c>
      <c r="F71" s="23"/>
      <c r="G71" s="13">
        <v>1500</v>
      </c>
      <c r="H71" s="14">
        <v>0</v>
      </c>
    </row>
    <row r="72" spans="1:8" ht="21" customHeight="1">
      <c r="A72" s="6" t="s">
        <v>0</v>
      </c>
      <c r="B72" s="22" t="s">
        <v>0</v>
      </c>
      <c r="C72" s="22"/>
      <c r="D72" s="7" t="s">
        <v>77</v>
      </c>
      <c r="E72" s="23" t="s">
        <v>78</v>
      </c>
      <c r="F72" s="23"/>
      <c r="G72" s="13">
        <v>47500</v>
      </c>
      <c r="H72" s="14">
        <v>32558.58</v>
      </c>
    </row>
    <row r="73" spans="1:8" ht="12" customHeight="1">
      <c r="A73" s="6" t="s">
        <v>0</v>
      </c>
      <c r="B73" s="22" t="s">
        <v>0</v>
      </c>
      <c r="C73" s="22"/>
      <c r="D73" s="7" t="s">
        <v>20</v>
      </c>
      <c r="E73" s="23" t="s">
        <v>21</v>
      </c>
      <c r="F73" s="23"/>
      <c r="G73" s="13">
        <v>100000</v>
      </c>
      <c r="H73" s="14">
        <v>88765.53</v>
      </c>
    </row>
    <row r="74" spans="1:8" ht="20.25" customHeight="1">
      <c r="A74" s="4" t="s">
        <v>0</v>
      </c>
      <c r="B74" s="24" t="s">
        <v>79</v>
      </c>
      <c r="C74" s="24"/>
      <c r="D74" s="5" t="s">
        <v>0</v>
      </c>
      <c r="E74" s="25" t="s">
        <v>27</v>
      </c>
      <c r="F74" s="25"/>
      <c r="G74" s="12">
        <v>4250</v>
      </c>
      <c r="H74" s="16">
        <v>0</v>
      </c>
    </row>
    <row r="75" spans="1:8" ht="12" customHeight="1">
      <c r="A75" s="6" t="s">
        <v>0</v>
      </c>
      <c r="B75" s="22" t="s">
        <v>0</v>
      </c>
      <c r="C75" s="22"/>
      <c r="D75" s="7" t="s">
        <v>18</v>
      </c>
      <c r="E75" s="23" t="s">
        <v>19</v>
      </c>
      <c r="F75" s="23"/>
      <c r="G75" s="13">
        <v>4250</v>
      </c>
      <c r="H75" s="14">
        <v>0</v>
      </c>
    </row>
    <row r="76" spans="1:8" ht="12" customHeight="1">
      <c r="A76" s="2" t="s">
        <v>80</v>
      </c>
      <c r="B76" s="29" t="s">
        <v>0</v>
      </c>
      <c r="C76" s="29"/>
      <c r="D76" s="3" t="s">
        <v>0</v>
      </c>
      <c r="E76" s="30" t="s">
        <v>81</v>
      </c>
      <c r="F76" s="30"/>
      <c r="G76" s="11">
        <v>430280</v>
      </c>
      <c r="H76" s="15">
        <f>H77+H80</f>
        <v>145807.26</v>
      </c>
    </row>
    <row r="77" spans="1:8" ht="12" customHeight="1">
      <c r="A77" s="4" t="s">
        <v>0</v>
      </c>
      <c r="B77" s="24" t="s">
        <v>82</v>
      </c>
      <c r="C77" s="24"/>
      <c r="D77" s="5" t="s">
        <v>0</v>
      </c>
      <c r="E77" s="25" t="s">
        <v>83</v>
      </c>
      <c r="F77" s="25"/>
      <c r="G77" s="12">
        <v>150000</v>
      </c>
      <c r="H77" s="16">
        <f>H78+H79</f>
        <v>1166.76</v>
      </c>
    </row>
    <row r="78" spans="1:8" ht="12" customHeight="1">
      <c r="A78" s="6" t="s">
        <v>0</v>
      </c>
      <c r="B78" s="22" t="s">
        <v>0</v>
      </c>
      <c r="C78" s="22"/>
      <c r="D78" s="7" t="s">
        <v>84</v>
      </c>
      <c r="E78" s="23" t="s">
        <v>85</v>
      </c>
      <c r="F78" s="23"/>
      <c r="G78" s="13">
        <v>12000</v>
      </c>
      <c r="H78" s="14">
        <v>0</v>
      </c>
    </row>
    <row r="79" spans="1:8" ht="12" customHeight="1">
      <c r="A79" s="6" t="s">
        <v>0</v>
      </c>
      <c r="B79" s="22" t="s">
        <v>0</v>
      </c>
      <c r="C79" s="22"/>
      <c r="D79" s="7" t="s">
        <v>18</v>
      </c>
      <c r="E79" s="23" t="s">
        <v>19</v>
      </c>
      <c r="F79" s="23"/>
      <c r="G79" s="13">
        <v>138000</v>
      </c>
      <c r="H79" s="14">
        <v>1166.76</v>
      </c>
    </row>
    <row r="80" spans="1:8" ht="12" customHeight="1">
      <c r="A80" s="4" t="s">
        <v>0</v>
      </c>
      <c r="B80" s="24" t="s">
        <v>86</v>
      </c>
      <c r="C80" s="24"/>
      <c r="D80" s="5" t="s">
        <v>0</v>
      </c>
      <c r="E80" s="25" t="s">
        <v>87</v>
      </c>
      <c r="F80" s="25"/>
      <c r="G80" s="12">
        <v>280280</v>
      </c>
      <c r="H80" s="16">
        <f>SUM(H81:H86)</f>
        <v>144640.5</v>
      </c>
    </row>
    <row r="81" spans="1:8" ht="12" customHeight="1">
      <c r="A81" s="6" t="s">
        <v>0</v>
      </c>
      <c r="B81" s="22" t="s">
        <v>0</v>
      </c>
      <c r="C81" s="22"/>
      <c r="D81" s="7" t="s">
        <v>16</v>
      </c>
      <c r="E81" s="23" t="s">
        <v>17</v>
      </c>
      <c r="F81" s="23"/>
      <c r="G81" s="13">
        <v>10380</v>
      </c>
      <c r="H81" s="14">
        <v>6109.6</v>
      </c>
    </row>
    <row r="82" spans="1:8" ht="12" customHeight="1">
      <c r="A82" s="6" t="s">
        <v>0</v>
      </c>
      <c r="B82" s="22" t="s">
        <v>0</v>
      </c>
      <c r="C82" s="22"/>
      <c r="D82" s="7" t="s">
        <v>39</v>
      </c>
      <c r="E82" s="23" t="s">
        <v>40</v>
      </c>
      <c r="F82" s="23"/>
      <c r="G82" s="13">
        <v>16000</v>
      </c>
      <c r="H82" s="14">
        <v>8326.9</v>
      </c>
    </row>
    <row r="83" spans="1:8" ht="12" customHeight="1">
      <c r="A83" s="6" t="s">
        <v>0</v>
      </c>
      <c r="B83" s="22" t="s">
        <v>0</v>
      </c>
      <c r="C83" s="22"/>
      <c r="D83" s="7" t="s">
        <v>41</v>
      </c>
      <c r="E83" s="23" t="s">
        <v>42</v>
      </c>
      <c r="F83" s="23"/>
      <c r="G83" s="13">
        <v>6500</v>
      </c>
      <c r="H83" s="14">
        <v>6500</v>
      </c>
    </row>
    <row r="84" spans="1:8" ht="12" customHeight="1">
      <c r="A84" s="6" t="s">
        <v>0</v>
      </c>
      <c r="B84" s="22" t="s">
        <v>0</v>
      </c>
      <c r="C84" s="22"/>
      <c r="D84" s="7" t="s">
        <v>18</v>
      </c>
      <c r="E84" s="23" t="s">
        <v>19</v>
      </c>
      <c r="F84" s="23"/>
      <c r="G84" s="13">
        <v>3400</v>
      </c>
      <c r="H84" s="14">
        <v>0</v>
      </c>
    </row>
    <row r="85" spans="1:8" ht="21" customHeight="1">
      <c r="A85" s="6" t="s">
        <v>0</v>
      </c>
      <c r="B85" s="22" t="s">
        <v>0</v>
      </c>
      <c r="C85" s="22"/>
      <c r="D85" s="7" t="s">
        <v>67</v>
      </c>
      <c r="E85" s="23" t="s">
        <v>68</v>
      </c>
      <c r="F85" s="23"/>
      <c r="G85" s="13">
        <v>84000</v>
      </c>
      <c r="H85" s="14">
        <v>22484</v>
      </c>
    </row>
    <row r="86" spans="1:8" ht="21" customHeight="1">
      <c r="A86" s="6" t="s">
        <v>0</v>
      </c>
      <c r="B86" s="22" t="s">
        <v>0</v>
      </c>
      <c r="C86" s="22"/>
      <c r="D86" s="7" t="s">
        <v>43</v>
      </c>
      <c r="E86" s="23" t="s">
        <v>44</v>
      </c>
      <c r="F86" s="23"/>
      <c r="G86" s="13">
        <v>160000</v>
      </c>
      <c r="H86" s="14">
        <v>101220</v>
      </c>
    </row>
    <row r="87" spans="1:8" ht="12" customHeight="1">
      <c r="A87" s="2" t="s">
        <v>88</v>
      </c>
      <c r="B87" s="29" t="s">
        <v>0</v>
      </c>
      <c r="C87" s="29"/>
      <c r="D87" s="3" t="s">
        <v>0</v>
      </c>
      <c r="E87" s="30" t="s">
        <v>89</v>
      </c>
      <c r="F87" s="30"/>
      <c r="G87" s="11">
        <v>7444493.53</v>
      </c>
      <c r="H87" s="15">
        <f>H88+H94+H101+H125+H127+H140+H154</f>
        <v>3543816.4099999997</v>
      </c>
    </row>
    <row r="88" spans="1:8" ht="12" customHeight="1">
      <c r="A88" s="4" t="s">
        <v>0</v>
      </c>
      <c r="B88" s="24" t="s">
        <v>90</v>
      </c>
      <c r="C88" s="24"/>
      <c r="D88" s="5" t="s">
        <v>0</v>
      </c>
      <c r="E88" s="25" t="s">
        <v>91</v>
      </c>
      <c r="F88" s="25"/>
      <c r="G88" s="12">
        <v>131484</v>
      </c>
      <c r="H88" s="16">
        <f>SUM(H89:H93)</f>
        <v>126484</v>
      </c>
    </row>
    <row r="89" spans="1:8" ht="12" customHeight="1">
      <c r="A89" s="6" t="s">
        <v>0</v>
      </c>
      <c r="B89" s="22" t="s">
        <v>0</v>
      </c>
      <c r="C89" s="22"/>
      <c r="D89" s="7" t="s">
        <v>10</v>
      </c>
      <c r="E89" s="23" t="s">
        <v>11</v>
      </c>
      <c r="F89" s="23"/>
      <c r="G89" s="13">
        <v>103613</v>
      </c>
      <c r="H89" s="14">
        <v>103613</v>
      </c>
    </row>
    <row r="90" spans="1:8" ht="12" customHeight="1">
      <c r="A90" s="6" t="s">
        <v>0</v>
      </c>
      <c r="B90" s="22" t="s">
        <v>0</v>
      </c>
      <c r="C90" s="22"/>
      <c r="D90" s="7" t="s">
        <v>92</v>
      </c>
      <c r="E90" s="23" t="s">
        <v>93</v>
      </c>
      <c r="F90" s="23"/>
      <c r="G90" s="13">
        <v>11346</v>
      </c>
      <c r="H90" s="14">
        <v>11346</v>
      </c>
    </row>
    <row r="91" spans="1:8" ht="12" customHeight="1">
      <c r="A91" s="6" t="s">
        <v>0</v>
      </c>
      <c r="B91" s="22" t="s">
        <v>0</v>
      </c>
      <c r="C91" s="22"/>
      <c r="D91" s="7" t="s">
        <v>12</v>
      </c>
      <c r="E91" s="23" t="s">
        <v>13</v>
      </c>
      <c r="F91" s="23"/>
      <c r="G91" s="13">
        <v>10069</v>
      </c>
      <c r="H91" s="14">
        <v>10069</v>
      </c>
    </row>
    <row r="92" spans="1:8" ht="21" customHeight="1">
      <c r="A92" s="6" t="s">
        <v>0</v>
      </c>
      <c r="B92" s="22" t="s">
        <v>0</v>
      </c>
      <c r="C92" s="22"/>
      <c r="D92" s="7" t="s">
        <v>14</v>
      </c>
      <c r="E92" s="23" t="s">
        <v>15</v>
      </c>
      <c r="F92" s="23"/>
      <c r="G92" s="13">
        <v>1456</v>
      </c>
      <c r="H92" s="14">
        <v>1456</v>
      </c>
    </row>
    <row r="93" spans="1:8" ht="12" customHeight="1">
      <c r="A93" s="6" t="s">
        <v>0</v>
      </c>
      <c r="B93" s="22" t="s">
        <v>0</v>
      </c>
      <c r="C93" s="22"/>
      <c r="D93" s="7" t="s">
        <v>18</v>
      </c>
      <c r="E93" s="23" t="s">
        <v>19</v>
      </c>
      <c r="F93" s="23"/>
      <c r="G93" s="13">
        <v>5000</v>
      </c>
      <c r="H93" s="14">
        <v>0</v>
      </c>
    </row>
    <row r="94" spans="1:8" ht="12" customHeight="1">
      <c r="A94" s="4" t="s">
        <v>0</v>
      </c>
      <c r="B94" s="24" t="s">
        <v>94</v>
      </c>
      <c r="C94" s="24"/>
      <c r="D94" s="5" t="s">
        <v>0</v>
      </c>
      <c r="E94" s="25" t="s">
        <v>95</v>
      </c>
      <c r="F94" s="25"/>
      <c r="G94" s="12">
        <v>215646</v>
      </c>
      <c r="H94" s="16">
        <f>SUM(H95:H100)</f>
        <v>85642.81</v>
      </c>
    </row>
    <row r="95" spans="1:8" ht="12" customHeight="1">
      <c r="A95" s="6" t="s">
        <v>0</v>
      </c>
      <c r="B95" s="22" t="s">
        <v>0</v>
      </c>
      <c r="C95" s="22"/>
      <c r="D95" s="7" t="s">
        <v>96</v>
      </c>
      <c r="E95" s="23" t="s">
        <v>97</v>
      </c>
      <c r="F95" s="23"/>
      <c r="G95" s="13">
        <v>205432</v>
      </c>
      <c r="H95" s="14">
        <v>80100</v>
      </c>
    </row>
    <row r="96" spans="1:8" ht="12" customHeight="1">
      <c r="A96" s="6" t="s">
        <v>0</v>
      </c>
      <c r="B96" s="22" t="s">
        <v>0</v>
      </c>
      <c r="C96" s="22"/>
      <c r="D96" s="7" t="s">
        <v>98</v>
      </c>
      <c r="E96" s="23" t="s">
        <v>99</v>
      </c>
      <c r="F96" s="23"/>
      <c r="G96" s="13">
        <v>200</v>
      </c>
      <c r="H96" s="14">
        <v>0</v>
      </c>
    </row>
    <row r="97" spans="1:8" ht="12" customHeight="1">
      <c r="A97" s="6" t="s">
        <v>0</v>
      </c>
      <c r="B97" s="22" t="s">
        <v>0</v>
      </c>
      <c r="C97" s="22"/>
      <c r="D97" s="7" t="s">
        <v>16</v>
      </c>
      <c r="E97" s="23" t="s">
        <v>17</v>
      </c>
      <c r="F97" s="23"/>
      <c r="G97" s="13">
        <v>1000</v>
      </c>
      <c r="H97" s="14">
        <v>250</v>
      </c>
    </row>
    <row r="98" spans="1:8" ht="12" customHeight="1">
      <c r="A98" s="6" t="s">
        <v>0</v>
      </c>
      <c r="B98" s="22" t="s">
        <v>0</v>
      </c>
      <c r="C98" s="22"/>
      <c r="D98" s="7" t="s">
        <v>100</v>
      </c>
      <c r="E98" s="23" t="s">
        <v>101</v>
      </c>
      <c r="F98" s="23"/>
      <c r="G98" s="13">
        <v>350</v>
      </c>
      <c r="H98" s="14">
        <v>117.15</v>
      </c>
    </row>
    <row r="99" spans="1:8" ht="12" customHeight="1">
      <c r="A99" s="6" t="s">
        <v>0</v>
      </c>
      <c r="B99" s="22" t="s">
        <v>0</v>
      </c>
      <c r="C99" s="22"/>
      <c r="D99" s="7" t="s">
        <v>41</v>
      </c>
      <c r="E99" s="23" t="s">
        <v>42</v>
      </c>
      <c r="F99" s="23"/>
      <c r="G99" s="13">
        <v>1000</v>
      </c>
      <c r="H99" s="14">
        <v>350</v>
      </c>
    </row>
    <row r="100" spans="1:8" ht="12" customHeight="1">
      <c r="A100" s="6" t="s">
        <v>0</v>
      </c>
      <c r="B100" s="22" t="s">
        <v>0</v>
      </c>
      <c r="C100" s="22"/>
      <c r="D100" s="7" t="s">
        <v>18</v>
      </c>
      <c r="E100" s="23" t="s">
        <v>19</v>
      </c>
      <c r="F100" s="23"/>
      <c r="G100" s="13">
        <v>7664</v>
      </c>
      <c r="H100" s="14">
        <v>4825.66</v>
      </c>
    </row>
    <row r="101" spans="1:8" ht="12" customHeight="1">
      <c r="A101" s="4" t="s">
        <v>0</v>
      </c>
      <c r="B101" s="24" t="s">
        <v>102</v>
      </c>
      <c r="C101" s="24"/>
      <c r="D101" s="5" t="s">
        <v>0</v>
      </c>
      <c r="E101" s="25" t="s">
        <v>103</v>
      </c>
      <c r="F101" s="25"/>
      <c r="G101" s="12">
        <v>6312846</v>
      </c>
      <c r="H101" s="16">
        <f>SUM(H102:H124)</f>
        <v>3212268.65</v>
      </c>
    </row>
    <row r="102" spans="1:8" ht="12" customHeight="1">
      <c r="A102" s="6" t="s">
        <v>0</v>
      </c>
      <c r="B102" s="22" t="s">
        <v>0</v>
      </c>
      <c r="C102" s="22"/>
      <c r="D102" s="7" t="s">
        <v>8</v>
      </c>
      <c r="E102" s="23" t="s">
        <v>9</v>
      </c>
      <c r="F102" s="23"/>
      <c r="G102" s="13">
        <v>9400</v>
      </c>
      <c r="H102" s="14">
        <v>2430.62</v>
      </c>
    </row>
    <row r="103" spans="1:8" ht="12" customHeight="1">
      <c r="A103" s="6" t="s">
        <v>0</v>
      </c>
      <c r="B103" s="22" t="s">
        <v>0</v>
      </c>
      <c r="C103" s="22"/>
      <c r="D103" s="7" t="s">
        <v>10</v>
      </c>
      <c r="E103" s="23" t="s">
        <v>11</v>
      </c>
      <c r="F103" s="23"/>
      <c r="G103" s="13">
        <v>3828502</v>
      </c>
      <c r="H103" s="14">
        <v>1816137.51</v>
      </c>
    </row>
    <row r="104" spans="1:8" ht="12" customHeight="1">
      <c r="A104" s="6" t="s">
        <v>0</v>
      </c>
      <c r="B104" s="22" t="s">
        <v>0</v>
      </c>
      <c r="C104" s="22"/>
      <c r="D104" s="7" t="s">
        <v>92</v>
      </c>
      <c r="E104" s="23" t="s">
        <v>93</v>
      </c>
      <c r="F104" s="23"/>
      <c r="G104" s="13">
        <v>328978</v>
      </c>
      <c r="H104" s="14">
        <v>293279.77</v>
      </c>
    </row>
    <row r="105" spans="1:8" ht="12" customHeight="1">
      <c r="A105" s="6" t="s">
        <v>0</v>
      </c>
      <c r="B105" s="22" t="s">
        <v>0</v>
      </c>
      <c r="C105" s="22"/>
      <c r="D105" s="7" t="s">
        <v>104</v>
      </c>
      <c r="E105" s="23" t="s">
        <v>105</v>
      </c>
      <c r="F105" s="23"/>
      <c r="G105" s="13">
        <v>62500</v>
      </c>
      <c r="H105" s="14">
        <v>30892</v>
      </c>
    </row>
    <row r="106" spans="1:8" ht="12" customHeight="1">
      <c r="A106" s="6" t="s">
        <v>0</v>
      </c>
      <c r="B106" s="22" t="s">
        <v>0</v>
      </c>
      <c r="C106" s="22"/>
      <c r="D106" s="7" t="s">
        <v>12</v>
      </c>
      <c r="E106" s="23" t="s">
        <v>13</v>
      </c>
      <c r="F106" s="23"/>
      <c r="G106" s="13">
        <v>781017</v>
      </c>
      <c r="H106" s="14">
        <v>381849.28</v>
      </c>
    </row>
    <row r="107" spans="1:8" ht="21" customHeight="1">
      <c r="A107" s="6" t="s">
        <v>0</v>
      </c>
      <c r="B107" s="22" t="s">
        <v>0</v>
      </c>
      <c r="C107" s="22"/>
      <c r="D107" s="7" t="s">
        <v>14</v>
      </c>
      <c r="E107" s="23" t="s">
        <v>15</v>
      </c>
      <c r="F107" s="23"/>
      <c r="G107" s="13">
        <v>112169</v>
      </c>
      <c r="H107" s="14">
        <v>44373.47</v>
      </c>
    </row>
    <row r="108" spans="1:8" ht="12" customHeight="1">
      <c r="A108" s="6" t="s">
        <v>0</v>
      </c>
      <c r="B108" s="22" t="s">
        <v>0</v>
      </c>
      <c r="C108" s="22"/>
      <c r="D108" s="7" t="s">
        <v>84</v>
      </c>
      <c r="E108" s="23" t="s">
        <v>85</v>
      </c>
      <c r="F108" s="23"/>
      <c r="G108" s="13">
        <v>80024</v>
      </c>
      <c r="H108" s="14">
        <v>56949.03</v>
      </c>
    </row>
    <row r="109" spans="1:8" ht="12" customHeight="1">
      <c r="A109" s="6" t="s">
        <v>0</v>
      </c>
      <c r="B109" s="22" t="s">
        <v>0</v>
      </c>
      <c r="C109" s="22"/>
      <c r="D109" s="7" t="s">
        <v>16</v>
      </c>
      <c r="E109" s="23" t="s">
        <v>17</v>
      </c>
      <c r="F109" s="23"/>
      <c r="G109" s="13">
        <v>119361</v>
      </c>
      <c r="H109" s="14">
        <v>66810.34</v>
      </c>
    </row>
    <row r="110" spans="1:8" ht="12" customHeight="1">
      <c r="A110" s="6" t="s">
        <v>0</v>
      </c>
      <c r="B110" s="22" t="s">
        <v>0</v>
      </c>
      <c r="C110" s="22"/>
      <c r="D110" s="7" t="s">
        <v>100</v>
      </c>
      <c r="E110" s="23" t="s">
        <v>101</v>
      </c>
      <c r="F110" s="23"/>
      <c r="G110" s="13">
        <v>4450</v>
      </c>
      <c r="H110" s="14">
        <v>2766.1</v>
      </c>
    </row>
    <row r="111" spans="1:8" ht="12" customHeight="1">
      <c r="A111" s="6" t="s">
        <v>0</v>
      </c>
      <c r="B111" s="22" t="s">
        <v>0</v>
      </c>
      <c r="C111" s="22"/>
      <c r="D111" s="7" t="s">
        <v>39</v>
      </c>
      <c r="E111" s="23" t="s">
        <v>40</v>
      </c>
      <c r="F111" s="23"/>
      <c r="G111" s="13">
        <v>103257</v>
      </c>
      <c r="H111" s="14">
        <v>61719.94</v>
      </c>
    </row>
    <row r="112" spans="1:8" ht="12" customHeight="1">
      <c r="A112" s="6" t="s">
        <v>0</v>
      </c>
      <c r="B112" s="22" t="s">
        <v>0</v>
      </c>
      <c r="C112" s="22"/>
      <c r="D112" s="7" t="s">
        <v>41</v>
      </c>
      <c r="E112" s="23" t="s">
        <v>42</v>
      </c>
      <c r="F112" s="23"/>
      <c r="G112" s="13">
        <v>27840</v>
      </c>
      <c r="H112" s="14">
        <v>16643.29</v>
      </c>
    </row>
    <row r="113" spans="1:8" ht="12" customHeight="1">
      <c r="A113" s="6" t="s">
        <v>0</v>
      </c>
      <c r="B113" s="22" t="s">
        <v>0</v>
      </c>
      <c r="C113" s="22"/>
      <c r="D113" s="7" t="s">
        <v>106</v>
      </c>
      <c r="E113" s="23" t="s">
        <v>107</v>
      </c>
      <c r="F113" s="23"/>
      <c r="G113" s="13">
        <v>5000</v>
      </c>
      <c r="H113" s="14">
        <v>2195</v>
      </c>
    </row>
    <row r="114" spans="1:8" ht="12" customHeight="1">
      <c r="A114" s="6" t="s">
        <v>0</v>
      </c>
      <c r="B114" s="22" t="s">
        <v>0</v>
      </c>
      <c r="C114" s="22"/>
      <c r="D114" s="7" t="s">
        <v>18</v>
      </c>
      <c r="E114" s="23" t="s">
        <v>19</v>
      </c>
      <c r="F114" s="23"/>
      <c r="G114" s="13">
        <v>591331</v>
      </c>
      <c r="H114" s="14">
        <v>302276.05</v>
      </c>
    </row>
    <row r="115" spans="1:8" ht="12" customHeight="1">
      <c r="A115" s="6" t="s">
        <v>0</v>
      </c>
      <c r="B115" s="22" t="s">
        <v>0</v>
      </c>
      <c r="C115" s="22"/>
      <c r="D115" s="7" t="s">
        <v>110</v>
      </c>
      <c r="E115" s="23" t="s">
        <v>111</v>
      </c>
      <c r="F115" s="23"/>
      <c r="G115" s="13">
        <v>39960</v>
      </c>
      <c r="H115" s="14">
        <v>15656.84</v>
      </c>
    </row>
    <row r="116" spans="1:8" ht="21" customHeight="1">
      <c r="A116" s="6" t="s">
        <v>0</v>
      </c>
      <c r="B116" s="22" t="s">
        <v>0</v>
      </c>
      <c r="C116" s="22"/>
      <c r="D116" s="7" t="s">
        <v>65</v>
      </c>
      <c r="E116" s="23" t="s">
        <v>66</v>
      </c>
      <c r="F116" s="23"/>
      <c r="G116" s="13">
        <v>500</v>
      </c>
      <c r="H116" s="14">
        <v>0</v>
      </c>
    </row>
    <row r="117" spans="1:8" ht="12" customHeight="1">
      <c r="A117" s="6" t="s">
        <v>0</v>
      </c>
      <c r="B117" s="22" t="s">
        <v>0</v>
      </c>
      <c r="C117" s="22"/>
      <c r="D117" s="7" t="s">
        <v>112</v>
      </c>
      <c r="E117" s="23" t="s">
        <v>113</v>
      </c>
      <c r="F117" s="23"/>
      <c r="G117" s="13">
        <v>13726</v>
      </c>
      <c r="H117" s="14">
        <v>8647.41</v>
      </c>
    </row>
    <row r="118" spans="1:8" ht="12" customHeight="1">
      <c r="A118" s="6" t="s">
        <v>0</v>
      </c>
      <c r="B118" s="22" t="s">
        <v>0</v>
      </c>
      <c r="C118" s="22"/>
      <c r="D118" s="7" t="s">
        <v>114</v>
      </c>
      <c r="E118" s="23" t="s">
        <v>115</v>
      </c>
      <c r="F118" s="23"/>
      <c r="G118" s="13">
        <v>2800</v>
      </c>
      <c r="H118" s="14">
        <v>2261.48</v>
      </c>
    </row>
    <row r="119" spans="1:8" ht="12" customHeight="1">
      <c r="A119" s="6" t="s">
        <v>0</v>
      </c>
      <c r="B119" s="22" t="s">
        <v>0</v>
      </c>
      <c r="C119" s="22"/>
      <c r="D119" s="7" t="s">
        <v>28</v>
      </c>
      <c r="E119" s="23" t="s">
        <v>29</v>
      </c>
      <c r="F119" s="23"/>
      <c r="G119" s="13">
        <v>51500</v>
      </c>
      <c r="H119" s="14">
        <v>18004.82</v>
      </c>
    </row>
    <row r="120" spans="1:8" ht="12" customHeight="1">
      <c r="A120" s="6" t="s">
        <v>0</v>
      </c>
      <c r="B120" s="22" t="s">
        <v>0</v>
      </c>
      <c r="C120" s="22"/>
      <c r="D120" s="7" t="s">
        <v>116</v>
      </c>
      <c r="E120" s="23" t="s">
        <v>117</v>
      </c>
      <c r="F120" s="23"/>
      <c r="G120" s="13">
        <v>87311</v>
      </c>
      <c r="H120" s="14">
        <v>61773</v>
      </c>
    </row>
    <row r="121" spans="1:8" ht="12" customHeight="1">
      <c r="A121" s="6" t="s">
        <v>0</v>
      </c>
      <c r="B121" s="22" t="s">
        <v>0</v>
      </c>
      <c r="C121" s="22"/>
      <c r="D121" s="7" t="s">
        <v>71</v>
      </c>
      <c r="E121" s="23" t="s">
        <v>72</v>
      </c>
      <c r="F121" s="23"/>
      <c r="G121" s="13">
        <v>120</v>
      </c>
      <c r="H121" s="14">
        <v>80</v>
      </c>
    </row>
    <row r="122" spans="1:8" ht="21" customHeight="1">
      <c r="A122" s="6" t="s">
        <v>0</v>
      </c>
      <c r="B122" s="22" t="s">
        <v>0</v>
      </c>
      <c r="C122" s="22"/>
      <c r="D122" s="7" t="s">
        <v>43</v>
      </c>
      <c r="E122" s="23" t="s">
        <v>44</v>
      </c>
      <c r="F122" s="23"/>
      <c r="G122" s="13">
        <v>19600</v>
      </c>
      <c r="H122" s="14">
        <v>10787.86</v>
      </c>
    </row>
    <row r="123" spans="1:8" ht="12" customHeight="1">
      <c r="A123" s="6" t="s">
        <v>0</v>
      </c>
      <c r="B123" s="22" t="s">
        <v>0</v>
      </c>
      <c r="C123" s="22"/>
      <c r="D123" s="7" t="s">
        <v>77</v>
      </c>
      <c r="E123" s="23" t="s">
        <v>78</v>
      </c>
      <c r="F123" s="23"/>
      <c r="G123" s="13">
        <v>16000</v>
      </c>
      <c r="H123" s="14">
        <v>1603.9</v>
      </c>
    </row>
    <row r="124" spans="1:8" ht="21" customHeight="1">
      <c r="A124" s="6" t="s">
        <v>0</v>
      </c>
      <c r="B124" s="22" t="s">
        <v>0</v>
      </c>
      <c r="C124" s="22"/>
      <c r="D124" s="7" t="s">
        <v>118</v>
      </c>
      <c r="E124" s="23" t="s">
        <v>119</v>
      </c>
      <c r="F124" s="23"/>
      <c r="G124" s="13">
        <v>27500</v>
      </c>
      <c r="H124" s="14">
        <v>15130.94</v>
      </c>
    </row>
    <row r="125" spans="1:8" ht="12" customHeight="1">
      <c r="A125" s="4" t="s">
        <v>0</v>
      </c>
      <c r="B125" s="24" t="s">
        <v>120</v>
      </c>
      <c r="C125" s="24"/>
      <c r="D125" s="5" t="s">
        <v>0</v>
      </c>
      <c r="E125" s="25" t="s">
        <v>121</v>
      </c>
      <c r="F125" s="25"/>
      <c r="G125" s="12">
        <v>2000</v>
      </c>
      <c r="H125" s="16">
        <v>0</v>
      </c>
    </row>
    <row r="126" spans="1:8" ht="12" customHeight="1">
      <c r="A126" s="6" t="s">
        <v>0</v>
      </c>
      <c r="B126" s="22" t="s">
        <v>0</v>
      </c>
      <c r="C126" s="22"/>
      <c r="D126" s="7" t="s">
        <v>8</v>
      </c>
      <c r="E126" s="23" t="s">
        <v>9</v>
      </c>
      <c r="F126" s="23"/>
      <c r="G126" s="13">
        <v>2000</v>
      </c>
      <c r="H126" s="14">
        <v>0</v>
      </c>
    </row>
    <row r="127" spans="1:8" ht="12" customHeight="1">
      <c r="A127" s="4" t="s">
        <v>0</v>
      </c>
      <c r="B127" s="24" t="s">
        <v>122</v>
      </c>
      <c r="C127" s="24"/>
      <c r="D127" s="5" t="s">
        <v>0</v>
      </c>
      <c r="E127" s="25" t="s">
        <v>123</v>
      </c>
      <c r="F127" s="25"/>
      <c r="G127" s="12">
        <v>158613</v>
      </c>
      <c r="H127" s="16">
        <f>SUM(H128:H139)</f>
        <v>83344.88</v>
      </c>
    </row>
    <row r="128" spans="1:8" ht="12" customHeight="1">
      <c r="A128" s="6" t="s">
        <v>0</v>
      </c>
      <c r="B128" s="22" t="s">
        <v>0</v>
      </c>
      <c r="C128" s="22"/>
      <c r="D128" s="7" t="s">
        <v>12</v>
      </c>
      <c r="E128" s="23" t="s">
        <v>13</v>
      </c>
      <c r="F128" s="23"/>
      <c r="G128" s="13">
        <v>400</v>
      </c>
      <c r="H128" s="14">
        <v>156.81</v>
      </c>
    </row>
    <row r="129" spans="1:8" ht="21" customHeight="1">
      <c r="A129" s="6" t="s">
        <v>0</v>
      </c>
      <c r="B129" s="22" t="s">
        <v>0</v>
      </c>
      <c r="C129" s="22"/>
      <c r="D129" s="7" t="s">
        <v>14</v>
      </c>
      <c r="E129" s="23" t="s">
        <v>15</v>
      </c>
      <c r="F129" s="23"/>
      <c r="G129" s="13">
        <v>700</v>
      </c>
      <c r="H129" s="14">
        <v>0</v>
      </c>
    </row>
    <row r="130" spans="1:8" ht="12" customHeight="1">
      <c r="A130" s="6" t="s">
        <v>0</v>
      </c>
      <c r="B130" s="22" t="s">
        <v>0</v>
      </c>
      <c r="C130" s="22"/>
      <c r="D130" s="7" t="s">
        <v>84</v>
      </c>
      <c r="E130" s="23" t="s">
        <v>85</v>
      </c>
      <c r="F130" s="23"/>
      <c r="G130" s="13">
        <v>4960</v>
      </c>
      <c r="H130" s="14">
        <v>1124</v>
      </c>
    </row>
    <row r="131" spans="1:8" ht="12" customHeight="1">
      <c r="A131" s="6" t="s">
        <v>0</v>
      </c>
      <c r="B131" s="22" t="s">
        <v>0</v>
      </c>
      <c r="C131" s="22"/>
      <c r="D131" s="7" t="s">
        <v>98</v>
      </c>
      <c r="E131" s="23" t="s">
        <v>99</v>
      </c>
      <c r="F131" s="23"/>
      <c r="G131" s="13">
        <v>9370</v>
      </c>
      <c r="H131" s="14">
        <v>826.7</v>
      </c>
    </row>
    <row r="132" spans="1:8" ht="12" customHeight="1">
      <c r="A132" s="6" t="s">
        <v>0</v>
      </c>
      <c r="B132" s="22" t="s">
        <v>0</v>
      </c>
      <c r="C132" s="22"/>
      <c r="D132" s="7" t="s">
        <v>16</v>
      </c>
      <c r="E132" s="23" t="s">
        <v>17</v>
      </c>
      <c r="F132" s="23"/>
      <c r="G132" s="13">
        <v>11570</v>
      </c>
      <c r="H132" s="14">
        <v>8235.21</v>
      </c>
    </row>
    <row r="133" spans="1:8" ht="12" customHeight="1">
      <c r="A133" s="6" t="s">
        <v>0</v>
      </c>
      <c r="B133" s="22" t="s">
        <v>0</v>
      </c>
      <c r="C133" s="22"/>
      <c r="D133" s="7" t="s">
        <v>100</v>
      </c>
      <c r="E133" s="23" t="s">
        <v>101</v>
      </c>
      <c r="F133" s="23"/>
      <c r="G133" s="13">
        <v>5025</v>
      </c>
      <c r="H133" s="14">
        <v>1840</v>
      </c>
    </row>
    <row r="134" spans="1:8" ht="12" customHeight="1">
      <c r="A134" s="6" t="s">
        <v>0</v>
      </c>
      <c r="B134" s="22" t="s">
        <v>0</v>
      </c>
      <c r="C134" s="22"/>
      <c r="D134" s="7" t="s">
        <v>124</v>
      </c>
      <c r="E134" s="23" t="s">
        <v>125</v>
      </c>
      <c r="F134" s="23"/>
      <c r="G134" s="13">
        <v>10000</v>
      </c>
      <c r="H134" s="14">
        <v>10000</v>
      </c>
    </row>
    <row r="135" spans="1:8" ht="12" customHeight="1">
      <c r="A135" s="6" t="s">
        <v>0</v>
      </c>
      <c r="B135" s="22" t="s">
        <v>0</v>
      </c>
      <c r="C135" s="22"/>
      <c r="D135" s="7" t="s">
        <v>39</v>
      </c>
      <c r="E135" s="23" t="s">
        <v>40</v>
      </c>
      <c r="F135" s="23"/>
      <c r="G135" s="13">
        <v>500</v>
      </c>
      <c r="H135" s="14">
        <v>0</v>
      </c>
    </row>
    <row r="136" spans="1:8" ht="12" customHeight="1">
      <c r="A136" s="6" t="s">
        <v>0</v>
      </c>
      <c r="B136" s="22" t="s">
        <v>0</v>
      </c>
      <c r="C136" s="22"/>
      <c r="D136" s="7" t="s">
        <v>18</v>
      </c>
      <c r="E136" s="23" t="s">
        <v>19</v>
      </c>
      <c r="F136" s="23"/>
      <c r="G136" s="13">
        <v>58138</v>
      </c>
      <c r="H136" s="14">
        <v>12001.36</v>
      </c>
    </row>
    <row r="137" spans="1:8" ht="12" customHeight="1">
      <c r="A137" s="6" t="s">
        <v>0</v>
      </c>
      <c r="B137" s="22" t="s">
        <v>0</v>
      </c>
      <c r="C137" s="22"/>
      <c r="D137" s="7" t="s">
        <v>110</v>
      </c>
      <c r="E137" s="23" t="s">
        <v>111</v>
      </c>
      <c r="F137" s="23"/>
      <c r="G137" s="13">
        <v>2200</v>
      </c>
      <c r="H137" s="14">
        <v>0</v>
      </c>
    </row>
    <row r="138" spans="1:8" ht="12" customHeight="1">
      <c r="A138" s="6" t="s">
        <v>0</v>
      </c>
      <c r="B138" s="22" t="s">
        <v>0</v>
      </c>
      <c r="C138" s="22"/>
      <c r="D138" s="7" t="s">
        <v>126</v>
      </c>
      <c r="E138" s="23" t="s">
        <v>127</v>
      </c>
      <c r="F138" s="23"/>
      <c r="G138" s="13">
        <v>500</v>
      </c>
      <c r="H138" s="14">
        <v>0</v>
      </c>
    </row>
    <row r="139" spans="1:8" ht="12" customHeight="1">
      <c r="A139" s="6" t="s">
        <v>0</v>
      </c>
      <c r="B139" s="22" t="s">
        <v>0</v>
      </c>
      <c r="C139" s="22"/>
      <c r="D139" s="7" t="s">
        <v>28</v>
      </c>
      <c r="E139" s="23" t="s">
        <v>29</v>
      </c>
      <c r="F139" s="23"/>
      <c r="G139" s="13">
        <v>55250</v>
      </c>
      <c r="H139" s="14">
        <v>49160.8</v>
      </c>
    </row>
    <row r="140" spans="1:8" ht="12" customHeight="1">
      <c r="A140" s="4" t="s">
        <v>0</v>
      </c>
      <c r="B140" s="24" t="s">
        <v>128</v>
      </c>
      <c r="C140" s="24"/>
      <c r="D140" s="5" t="s">
        <v>0</v>
      </c>
      <c r="E140" s="25" t="s">
        <v>129</v>
      </c>
      <c r="F140" s="25"/>
      <c r="G140" s="12">
        <v>533404.53</v>
      </c>
      <c r="H140" s="16">
        <v>0</v>
      </c>
    </row>
    <row r="141" spans="1:8" ht="12" customHeight="1">
      <c r="A141" s="6" t="s">
        <v>0</v>
      </c>
      <c r="B141" s="22" t="s">
        <v>0</v>
      </c>
      <c r="C141" s="22"/>
      <c r="D141" s="7" t="s">
        <v>8</v>
      </c>
      <c r="E141" s="23" t="s">
        <v>9</v>
      </c>
      <c r="F141" s="23"/>
      <c r="G141" s="13">
        <v>530</v>
      </c>
      <c r="H141" s="14">
        <v>0</v>
      </c>
    </row>
    <row r="142" spans="1:8" ht="12" customHeight="1">
      <c r="A142" s="6" t="s">
        <v>0</v>
      </c>
      <c r="B142" s="22" t="s">
        <v>0</v>
      </c>
      <c r="C142" s="22"/>
      <c r="D142" s="7" t="s">
        <v>10</v>
      </c>
      <c r="E142" s="23" t="s">
        <v>11</v>
      </c>
      <c r="F142" s="23"/>
      <c r="G142" s="13">
        <v>411696.24</v>
      </c>
      <c r="H142" s="14">
        <v>0</v>
      </c>
    </row>
    <row r="143" spans="1:8" ht="12" customHeight="1">
      <c r="A143" s="6" t="s">
        <v>0</v>
      </c>
      <c r="B143" s="22" t="s">
        <v>0</v>
      </c>
      <c r="C143" s="22"/>
      <c r="D143" s="7" t="s">
        <v>12</v>
      </c>
      <c r="E143" s="23" t="s">
        <v>13</v>
      </c>
      <c r="F143" s="23"/>
      <c r="G143" s="13">
        <v>55838.65</v>
      </c>
      <c r="H143" s="14">
        <v>0</v>
      </c>
    </row>
    <row r="144" spans="1:8" ht="21" customHeight="1">
      <c r="A144" s="6" t="s">
        <v>0</v>
      </c>
      <c r="B144" s="22" t="s">
        <v>0</v>
      </c>
      <c r="C144" s="22"/>
      <c r="D144" s="7" t="s">
        <v>14</v>
      </c>
      <c r="E144" s="23" t="s">
        <v>15</v>
      </c>
      <c r="F144" s="23"/>
      <c r="G144" s="13">
        <v>11330.93</v>
      </c>
      <c r="H144" s="14">
        <v>0</v>
      </c>
    </row>
    <row r="145" spans="1:8" ht="12" customHeight="1">
      <c r="A145" s="6" t="s">
        <v>0</v>
      </c>
      <c r="B145" s="22" t="s">
        <v>0</v>
      </c>
      <c r="C145" s="22"/>
      <c r="D145" s="7" t="s">
        <v>84</v>
      </c>
      <c r="E145" s="23" t="s">
        <v>85</v>
      </c>
      <c r="F145" s="23"/>
      <c r="G145" s="13">
        <v>2350</v>
      </c>
      <c r="H145" s="14">
        <v>0</v>
      </c>
    </row>
    <row r="146" spans="1:8" ht="12" customHeight="1">
      <c r="A146" s="6" t="s">
        <v>0</v>
      </c>
      <c r="B146" s="22" t="s">
        <v>0</v>
      </c>
      <c r="C146" s="22"/>
      <c r="D146" s="7" t="s">
        <v>16</v>
      </c>
      <c r="E146" s="23" t="s">
        <v>17</v>
      </c>
      <c r="F146" s="23"/>
      <c r="G146" s="13">
        <v>8415</v>
      </c>
      <c r="H146" s="14">
        <v>0</v>
      </c>
    </row>
    <row r="147" spans="1:8" ht="12" customHeight="1">
      <c r="A147" s="6" t="s">
        <v>0</v>
      </c>
      <c r="B147" s="22" t="s">
        <v>0</v>
      </c>
      <c r="C147" s="22"/>
      <c r="D147" s="7" t="s">
        <v>41</v>
      </c>
      <c r="E147" s="23" t="s">
        <v>42</v>
      </c>
      <c r="F147" s="23"/>
      <c r="G147" s="13">
        <v>2480</v>
      </c>
      <c r="H147" s="14">
        <v>0</v>
      </c>
    </row>
    <row r="148" spans="1:8" ht="12" customHeight="1">
      <c r="A148" s="6" t="s">
        <v>0</v>
      </c>
      <c r="B148" s="22" t="s">
        <v>0</v>
      </c>
      <c r="C148" s="22"/>
      <c r="D148" s="7" t="s">
        <v>106</v>
      </c>
      <c r="E148" s="23" t="s">
        <v>107</v>
      </c>
      <c r="F148" s="23"/>
      <c r="G148" s="13">
        <v>800</v>
      </c>
      <c r="H148" s="14">
        <v>0</v>
      </c>
    </row>
    <row r="149" spans="1:8" ht="12" customHeight="1">
      <c r="A149" s="6" t="s">
        <v>0</v>
      </c>
      <c r="B149" s="22" t="s">
        <v>0</v>
      </c>
      <c r="C149" s="22"/>
      <c r="D149" s="7" t="s">
        <v>18</v>
      </c>
      <c r="E149" s="23" t="s">
        <v>19</v>
      </c>
      <c r="F149" s="23"/>
      <c r="G149" s="13">
        <v>30298</v>
      </c>
      <c r="H149" s="14">
        <v>0</v>
      </c>
    </row>
    <row r="150" spans="1:8" ht="12" customHeight="1">
      <c r="A150" s="6" t="s">
        <v>0</v>
      </c>
      <c r="B150" s="22" t="s">
        <v>0</v>
      </c>
      <c r="C150" s="22"/>
      <c r="D150" s="7" t="s">
        <v>110</v>
      </c>
      <c r="E150" s="23" t="s">
        <v>111</v>
      </c>
      <c r="F150" s="23"/>
      <c r="G150" s="13">
        <v>300</v>
      </c>
      <c r="H150" s="14">
        <v>0</v>
      </c>
    </row>
    <row r="151" spans="1:8" ht="12" customHeight="1">
      <c r="A151" s="6" t="s">
        <v>0</v>
      </c>
      <c r="B151" s="22" t="s">
        <v>0</v>
      </c>
      <c r="C151" s="22"/>
      <c r="D151" s="7" t="s">
        <v>116</v>
      </c>
      <c r="E151" s="23" t="s">
        <v>117</v>
      </c>
      <c r="F151" s="23"/>
      <c r="G151" s="13">
        <v>7345.71</v>
      </c>
      <c r="H151" s="14">
        <v>0</v>
      </c>
    </row>
    <row r="152" spans="1:8" ht="12" customHeight="1">
      <c r="A152" s="6" t="s">
        <v>0</v>
      </c>
      <c r="B152" s="22" t="s">
        <v>0</v>
      </c>
      <c r="C152" s="22"/>
      <c r="D152" s="7" t="s">
        <v>71</v>
      </c>
      <c r="E152" s="23" t="s">
        <v>72</v>
      </c>
      <c r="F152" s="23"/>
      <c r="G152" s="13">
        <v>820</v>
      </c>
      <c r="H152" s="14">
        <v>0</v>
      </c>
    </row>
    <row r="153" spans="1:8" ht="21" customHeight="1">
      <c r="A153" s="6" t="s">
        <v>0</v>
      </c>
      <c r="B153" s="22" t="s">
        <v>0</v>
      </c>
      <c r="C153" s="22"/>
      <c r="D153" s="7" t="s">
        <v>118</v>
      </c>
      <c r="E153" s="23" t="s">
        <v>119</v>
      </c>
      <c r="F153" s="23"/>
      <c r="G153" s="13">
        <v>1200</v>
      </c>
      <c r="H153" s="14">
        <v>0</v>
      </c>
    </row>
    <row r="154" spans="1:8" ht="12" customHeight="1">
      <c r="A154" s="4" t="s">
        <v>0</v>
      </c>
      <c r="B154" s="24" t="s">
        <v>130</v>
      </c>
      <c r="C154" s="24"/>
      <c r="D154" s="5" t="s">
        <v>0</v>
      </c>
      <c r="E154" s="25" t="s">
        <v>27</v>
      </c>
      <c r="F154" s="25"/>
      <c r="G154" s="12">
        <v>90500</v>
      </c>
      <c r="H154" s="16">
        <f>SUM(H155:H160)</f>
        <v>36076.07</v>
      </c>
    </row>
    <row r="155" spans="1:8" ht="12" customHeight="1">
      <c r="A155" s="6" t="s">
        <v>0</v>
      </c>
      <c r="B155" s="22" t="s">
        <v>0</v>
      </c>
      <c r="C155" s="22"/>
      <c r="D155" s="7" t="s">
        <v>96</v>
      </c>
      <c r="E155" s="23" t="s">
        <v>97</v>
      </c>
      <c r="F155" s="23"/>
      <c r="G155" s="13">
        <v>73200</v>
      </c>
      <c r="H155" s="14">
        <v>30500</v>
      </c>
    </row>
    <row r="156" spans="1:8" ht="12" customHeight="1">
      <c r="A156" s="6" t="s">
        <v>0</v>
      </c>
      <c r="B156" s="22" t="s">
        <v>0</v>
      </c>
      <c r="C156" s="22"/>
      <c r="D156" s="7" t="s">
        <v>16</v>
      </c>
      <c r="E156" s="23" t="s">
        <v>17</v>
      </c>
      <c r="F156" s="23"/>
      <c r="G156" s="13">
        <v>13484</v>
      </c>
      <c r="H156" s="14">
        <v>3951.87</v>
      </c>
    </row>
    <row r="157" spans="1:8" ht="12" customHeight="1">
      <c r="A157" s="6" t="s">
        <v>0</v>
      </c>
      <c r="B157" s="22" t="s">
        <v>0</v>
      </c>
      <c r="C157" s="22"/>
      <c r="D157" s="7" t="s">
        <v>100</v>
      </c>
      <c r="E157" s="23" t="s">
        <v>101</v>
      </c>
      <c r="F157" s="23"/>
      <c r="G157" s="13">
        <v>1100</v>
      </c>
      <c r="H157" s="14">
        <v>45</v>
      </c>
    </row>
    <row r="158" spans="1:8" ht="12" customHeight="1">
      <c r="A158" s="6" t="s">
        <v>0</v>
      </c>
      <c r="B158" s="22" t="s">
        <v>0</v>
      </c>
      <c r="C158" s="22"/>
      <c r="D158" s="7" t="s">
        <v>41</v>
      </c>
      <c r="E158" s="23" t="s">
        <v>42</v>
      </c>
      <c r="F158" s="23"/>
      <c r="G158" s="13">
        <v>1200</v>
      </c>
      <c r="H158" s="14">
        <v>1116</v>
      </c>
    </row>
    <row r="159" spans="1:8" ht="12" customHeight="1">
      <c r="A159" s="6" t="s">
        <v>0</v>
      </c>
      <c r="B159" s="22" t="s">
        <v>0</v>
      </c>
      <c r="C159" s="22"/>
      <c r="D159" s="7" t="s">
        <v>18</v>
      </c>
      <c r="E159" s="23" t="s">
        <v>19</v>
      </c>
      <c r="F159" s="23"/>
      <c r="G159" s="13">
        <v>482</v>
      </c>
      <c r="H159" s="14">
        <v>463.2</v>
      </c>
    </row>
    <row r="160" spans="1:8" ht="12" customHeight="1">
      <c r="A160" s="6" t="s">
        <v>0</v>
      </c>
      <c r="B160" s="22" t="s">
        <v>0</v>
      </c>
      <c r="C160" s="22"/>
      <c r="D160" s="7" t="s">
        <v>28</v>
      </c>
      <c r="E160" s="23" t="s">
        <v>29</v>
      </c>
      <c r="F160" s="23"/>
      <c r="G160" s="13">
        <v>1034</v>
      </c>
      <c r="H160" s="14">
        <v>0</v>
      </c>
    </row>
    <row r="161" spans="1:8" ht="21" customHeight="1">
      <c r="A161" s="2" t="s">
        <v>131</v>
      </c>
      <c r="B161" s="29" t="s">
        <v>0</v>
      </c>
      <c r="C161" s="29"/>
      <c r="D161" s="3" t="s">
        <v>0</v>
      </c>
      <c r="E161" s="30" t="s">
        <v>132</v>
      </c>
      <c r="F161" s="30"/>
      <c r="G161" s="11">
        <v>67125</v>
      </c>
      <c r="H161" s="15">
        <f>H162+H167+H169</f>
        <v>56761.42</v>
      </c>
    </row>
    <row r="162" spans="1:8" ht="40.5" customHeight="1">
      <c r="A162" s="4" t="s">
        <v>0</v>
      </c>
      <c r="B162" s="24" t="s">
        <v>133</v>
      </c>
      <c r="C162" s="24"/>
      <c r="D162" s="5" t="s">
        <v>0</v>
      </c>
      <c r="E162" s="25" t="s">
        <v>134</v>
      </c>
      <c r="F162" s="25"/>
      <c r="G162" s="12">
        <v>4205</v>
      </c>
      <c r="H162" s="16">
        <f>SUM(H163:H166)</f>
        <v>2068.53</v>
      </c>
    </row>
    <row r="163" spans="1:8" ht="12" customHeight="1">
      <c r="A163" s="6" t="s">
        <v>0</v>
      </c>
      <c r="B163" s="22" t="s">
        <v>0</v>
      </c>
      <c r="C163" s="22"/>
      <c r="D163" s="7" t="s">
        <v>10</v>
      </c>
      <c r="E163" s="23" t="s">
        <v>11</v>
      </c>
      <c r="F163" s="23"/>
      <c r="G163" s="13">
        <v>3000</v>
      </c>
      <c r="H163" s="14">
        <v>1250</v>
      </c>
    </row>
    <row r="164" spans="1:8" ht="12" customHeight="1">
      <c r="A164" s="6" t="s">
        <v>0</v>
      </c>
      <c r="B164" s="22" t="s">
        <v>0</v>
      </c>
      <c r="C164" s="22"/>
      <c r="D164" s="7" t="s">
        <v>12</v>
      </c>
      <c r="E164" s="23" t="s">
        <v>13</v>
      </c>
      <c r="F164" s="23"/>
      <c r="G164" s="13">
        <v>516</v>
      </c>
      <c r="H164" s="14">
        <v>171.88</v>
      </c>
    </row>
    <row r="165" spans="1:8" ht="21" customHeight="1">
      <c r="A165" s="6" t="s">
        <v>0</v>
      </c>
      <c r="B165" s="22" t="s">
        <v>0</v>
      </c>
      <c r="C165" s="22"/>
      <c r="D165" s="7" t="s">
        <v>14</v>
      </c>
      <c r="E165" s="23" t="s">
        <v>15</v>
      </c>
      <c r="F165" s="23"/>
      <c r="G165" s="13">
        <v>73</v>
      </c>
      <c r="H165" s="14">
        <v>30.65</v>
      </c>
    </row>
    <row r="166" spans="1:8" ht="12" customHeight="1">
      <c r="A166" s="6" t="s">
        <v>0</v>
      </c>
      <c r="B166" s="22" t="s">
        <v>0</v>
      </c>
      <c r="C166" s="22"/>
      <c r="D166" s="7" t="s">
        <v>39</v>
      </c>
      <c r="E166" s="23" t="s">
        <v>40</v>
      </c>
      <c r="F166" s="23"/>
      <c r="G166" s="13">
        <v>616</v>
      </c>
      <c r="H166" s="14">
        <v>616</v>
      </c>
    </row>
    <row r="167" spans="1:8" ht="53.25" customHeight="1">
      <c r="A167" s="4" t="s">
        <v>0</v>
      </c>
      <c r="B167" s="24" t="s">
        <v>135</v>
      </c>
      <c r="C167" s="24"/>
      <c r="D167" s="5" t="s">
        <v>0</v>
      </c>
      <c r="E167" s="25" t="s">
        <v>136</v>
      </c>
      <c r="F167" s="25"/>
      <c r="G167" s="12">
        <v>190</v>
      </c>
      <c r="H167" s="16">
        <v>190</v>
      </c>
    </row>
    <row r="168" spans="1:8" ht="12" customHeight="1">
      <c r="A168" s="6" t="s">
        <v>0</v>
      </c>
      <c r="B168" s="22" t="s">
        <v>0</v>
      </c>
      <c r="C168" s="22"/>
      <c r="D168" s="7" t="s">
        <v>16</v>
      </c>
      <c r="E168" s="23" t="s">
        <v>17</v>
      </c>
      <c r="F168" s="23"/>
      <c r="G168" s="13">
        <v>190</v>
      </c>
      <c r="H168" s="14">
        <v>190</v>
      </c>
    </row>
    <row r="169" spans="1:8" ht="12" customHeight="1">
      <c r="A169" s="4" t="s">
        <v>0</v>
      </c>
      <c r="B169" s="24" t="s">
        <v>137</v>
      </c>
      <c r="C169" s="24"/>
      <c r="D169" s="5" t="s">
        <v>0</v>
      </c>
      <c r="E169" s="25" t="s">
        <v>138</v>
      </c>
      <c r="F169" s="25"/>
      <c r="G169" s="12">
        <v>62730</v>
      </c>
      <c r="H169" s="16">
        <f>SUM(H170:H179)</f>
        <v>54502.89</v>
      </c>
    </row>
    <row r="170" spans="1:8" ht="12" customHeight="1">
      <c r="A170" s="6" t="s">
        <v>0</v>
      </c>
      <c r="B170" s="22" t="s">
        <v>0</v>
      </c>
      <c r="C170" s="22"/>
      <c r="D170" s="7" t="s">
        <v>96</v>
      </c>
      <c r="E170" s="23" t="s">
        <v>97</v>
      </c>
      <c r="F170" s="23"/>
      <c r="G170" s="13">
        <v>39150</v>
      </c>
      <c r="H170" s="14">
        <v>37750</v>
      </c>
    </row>
    <row r="171" spans="1:8" ht="12" customHeight="1">
      <c r="A171" s="6" t="s">
        <v>0</v>
      </c>
      <c r="B171" s="22" t="s">
        <v>0</v>
      </c>
      <c r="C171" s="22"/>
      <c r="D171" s="7" t="s">
        <v>10</v>
      </c>
      <c r="E171" s="23" t="s">
        <v>11</v>
      </c>
      <c r="F171" s="23"/>
      <c r="G171" s="13">
        <v>12900</v>
      </c>
      <c r="H171" s="14">
        <v>8990.58</v>
      </c>
    </row>
    <row r="172" spans="1:8" ht="12" customHeight="1">
      <c r="A172" s="6" t="s">
        <v>0</v>
      </c>
      <c r="B172" s="22" t="s">
        <v>0</v>
      </c>
      <c r="C172" s="22"/>
      <c r="D172" s="7" t="s">
        <v>12</v>
      </c>
      <c r="E172" s="23" t="s">
        <v>13</v>
      </c>
      <c r="F172" s="23"/>
      <c r="G172" s="13">
        <v>1480.94</v>
      </c>
      <c r="H172" s="14">
        <v>0</v>
      </c>
    </row>
    <row r="173" spans="1:8" ht="21" customHeight="1">
      <c r="A173" s="6" t="s">
        <v>0</v>
      </c>
      <c r="B173" s="22" t="s">
        <v>0</v>
      </c>
      <c r="C173" s="22"/>
      <c r="D173" s="7" t="s">
        <v>14</v>
      </c>
      <c r="E173" s="23" t="s">
        <v>15</v>
      </c>
      <c r="F173" s="23"/>
      <c r="G173" s="13">
        <v>252.35</v>
      </c>
      <c r="H173" s="14">
        <v>0</v>
      </c>
    </row>
    <row r="174" spans="1:8" ht="12" customHeight="1">
      <c r="A174" s="6" t="s">
        <v>0</v>
      </c>
      <c r="B174" s="22" t="s">
        <v>0</v>
      </c>
      <c r="C174" s="22"/>
      <c r="D174" s="7" t="s">
        <v>84</v>
      </c>
      <c r="E174" s="23" t="s">
        <v>85</v>
      </c>
      <c r="F174" s="23"/>
      <c r="G174" s="13">
        <v>2460</v>
      </c>
      <c r="H174" s="14">
        <v>1575.6</v>
      </c>
    </row>
    <row r="175" spans="1:8" ht="12" customHeight="1">
      <c r="A175" s="6" t="s">
        <v>0</v>
      </c>
      <c r="B175" s="22" t="s">
        <v>0</v>
      </c>
      <c r="C175" s="22"/>
      <c r="D175" s="7" t="s">
        <v>16</v>
      </c>
      <c r="E175" s="23" t="s">
        <v>17</v>
      </c>
      <c r="F175" s="23"/>
      <c r="G175" s="13">
        <v>5255.75</v>
      </c>
      <c r="H175" s="14">
        <v>5255.75</v>
      </c>
    </row>
    <row r="176" spans="1:8" ht="12" customHeight="1">
      <c r="A176" s="6" t="s">
        <v>0</v>
      </c>
      <c r="B176" s="22" t="s">
        <v>0</v>
      </c>
      <c r="C176" s="22"/>
      <c r="D176" s="7" t="s">
        <v>100</v>
      </c>
      <c r="E176" s="23" t="s">
        <v>101</v>
      </c>
      <c r="F176" s="23"/>
      <c r="G176" s="13">
        <v>331.05</v>
      </c>
      <c r="H176" s="14">
        <v>331.05</v>
      </c>
    </row>
    <row r="177" spans="1:8" ht="12" customHeight="1">
      <c r="A177" s="6" t="s">
        <v>0</v>
      </c>
      <c r="B177" s="22" t="s">
        <v>0</v>
      </c>
      <c r="C177" s="22"/>
      <c r="D177" s="7" t="s">
        <v>39</v>
      </c>
      <c r="E177" s="23" t="s">
        <v>40</v>
      </c>
      <c r="F177" s="23"/>
      <c r="G177" s="13">
        <v>204.16</v>
      </c>
      <c r="H177" s="14">
        <v>0</v>
      </c>
    </row>
    <row r="178" spans="1:8" ht="12" customHeight="1">
      <c r="A178" s="6" t="s">
        <v>0</v>
      </c>
      <c r="B178" s="22" t="s">
        <v>0</v>
      </c>
      <c r="C178" s="22"/>
      <c r="D178" s="7" t="s">
        <v>18</v>
      </c>
      <c r="E178" s="23" t="s">
        <v>19</v>
      </c>
      <c r="F178" s="23"/>
      <c r="G178" s="13">
        <v>310.93</v>
      </c>
      <c r="H178" s="14">
        <v>215.09</v>
      </c>
    </row>
    <row r="179" spans="1:8" ht="12" customHeight="1">
      <c r="A179" s="6" t="s">
        <v>0</v>
      </c>
      <c r="B179" s="22" t="s">
        <v>0</v>
      </c>
      <c r="C179" s="22"/>
      <c r="D179" s="7" t="s">
        <v>112</v>
      </c>
      <c r="E179" s="23" t="s">
        <v>113</v>
      </c>
      <c r="F179" s="23"/>
      <c r="G179" s="13">
        <v>384.82</v>
      </c>
      <c r="H179" s="14">
        <v>384.82</v>
      </c>
    </row>
    <row r="180" spans="1:8" ht="12" customHeight="1">
      <c r="A180" s="2" t="s">
        <v>139</v>
      </c>
      <c r="B180" s="29" t="s">
        <v>0</v>
      </c>
      <c r="C180" s="29"/>
      <c r="D180" s="3" t="s">
        <v>0</v>
      </c>
      <c r="E180" s="30" t="s">
        <v>140</v>
      </c>
      <c r="F180" s="30"/>
      <c r="G180" s="11">
        <v>5800</v>
      </c>
      <c r="H180" s="15">
        <v>0</v>
      </c>
    </row>
    <row r="181" spans="1:8" ht="12" customHeight="1">
      <c r="A181" s="4" t="s">
        <v>0</v>
      </c>
      <c r="B181" s="24" t="s">
        <v>141</v>
      </c>
      <c r="C181" s="24"/>
      <c r="D181" s="5" t="s">
        <v>0</v>
      </c>
      <c r="E181" s="25" t="s">
        <v>142</v>
      </c>
      <c r="F181" s="25"/>
      <c r="G181" s="12">
        <v>5800</v>
      </c>
      <c r="H181" s="16">
        <v>0</v>
      </c>
    </row>
    <row r="182" spans="1:8" ht="12" customHeight="1">
      <c r="A182" s="6" t="s">
        <v>0</v>
      </c>
      <c r="B182" s="22" t="s">
        <v>0</v>
      </c>
      <c r="C182" s="22"/>
      <c r="D182" s="7" t="s">
        <v>96</v>
      </c>
      <c r="E182" s="23" t="s">
        <v>97</v>
      </c>
      <c r="F182" s="23"/>
      <c r="G182" s="13">
        <v>1500</v>
      </c>
      <c r="H182" s="14">
        <v>0</v>
      </c>
    </row>
    <row r="183" spans="1:8" ht="12" customHeight="1">
      <c r="A183" s="6" t="s">
        <v>0</v>
      </c>
      <c r="B183" s="22" t="s">
        <v>0</v>
      </c>
      <c r="C183" s="22"/>
      <c r="D183" s="7" t="s">
        <v>12</v>
      </c>
      <c r="E183" s="23" t="s">
        <v>13</v>
      </c>
      <c r="F183" s="23"/>
      <c r="G183" s="13">
        <v>490</v>
      </c>
      <c r="H183" s="14">
        <v>0</v>
      </c>
    </row>
    <row r="184" spans="1:8" ht="21" customHeight="1">
      <c r="A184" s="6" t="s">
        <v>0</v>
      </c>
      <c r="B184" s="22" t="s">
        <v>0</v>
      </c>
      <c r="C184" s="22"/>
      <c r="D184" s="7" t="s">
        <v>14</v>
      </c>
      <c r="E184" s="23" t="s">
        <v>15</v>
      </c>
      <c r="F184" s="23"/>
      <c r="G184" s="13">
        <v>449</v>
      </c>
      <c r="H184" s="14">
        <v>0</v>
      </c>
    </row>
    <row r="185" spans="1:8" ht="12" customHeight="1">
      <c r="A185" s="6" t="s">
        <v>0</v>
      </c>
      <c r="B185" s="22" t="s">
        <v>0</v>
      </c>
      <c r="C185" s="22"/>
      <c r="D185" s="7" t="s">
        <v>84</v>
      </c>
      <c r="E185" s="23" t="s">
        <v>85</v>
      </c>
      <c r="F185" s="23"/>
      <c r="G185" s="13">
        <v>1461</v>
      </c>
      <c r="H185" s="14">
        <v>0</v>
      </c>
    </row>
    <row r="186" spans="1:8" ht="12" customHeight="1">
      <c r="A186" s="6" t="s">
        <v>0</v>
      </c>
      <c r="B186" s="22" t="s">
        <v>0</v>
      </c>
      <c r="C186" s="22"/>
      <c r="D186" s="7" t="s">
        <v>16</v>
      </c>
      <c r="E186" s="23" t="s">
        <v>17</v>
      </c>
      <c r="F186" s="23"/>
      <c r="G186" s="13">
        <v>800</v>
      </c>
      <c r="H186" s="14">
        <v>0</v>
      </c>
    </row>
    <row r="187" spans="1:8" ht="12" customHeight="1">
      <c r="A187" s="6" t="s">
        <v>0</v>
      </c>
      <c r="B187" s="22" t="s">
        <v>0</v>
      </c>
      <c r="C187" s="22"/>
      <c r="D187" s="7" t="s">
        <v>100</v>
      </c>
      <c r="E187" s="23" t="s">
        <v>101</v>
      </c>
      <c r="F187" s="23"/>
      <c r="G187" s="13">
        <v>300</v>
      </c>
      <c r="H187" s="14">
        <v>0</v>
      </c>
    </row>
    <row r="188" spans="1:8" ht="12" customHeight="1">
      <c r="A188" s="6" t="s">
        <v>0</v>
      </c>
      <c r="B188" s="22" t="s">
        <v>0</v>
      </c>
      <c r="C188" s="22"/>
      <c r="D188" s="7" t="s">
        <v>112</v>
      </c>
      <c r="E188" s="23" t="s">
        <v>113</v>
      </c>
      <c r="F188" s="23"/>
      <c r="G188" s="13">
        <v>800</v>
      </c>
      <c r="H188" s="14">
        <v>0</v>
      </c>
    </row>
    <row r="189" spans="1:8" ht="12" customHeight="1">
      <c r="A189" s="2" t="s">
        <v>143</v>
      </c>
      <c r="B189" s="29" t="s">
        <v>0</v>
      </c>
      <c r="C189" s="29"/>
      <c r="D189" s="3" t="s">
        <v>0</v>
      </c>
      <c r="E189" s="30" t="s">
        <v>144</v>
      </c>
      <c r="F189" s="30"/>
      <c r="G189" s="11">
        <v>493221</v>
      </c>
      <c r="H189" s="15">
        <f>H191+H192+H208+H214</f>
        <v>246931.63</v>
      </c>
    </row>
    <row r="190" spans="1:8" ht="12" customHeight="1">
      <c r="A190" s="4" t="s">
        <v>0</v>
      </c>
      <c r="B190" s="24" t="s">
        <v>145</v>
      </c>
      <c r="C190" s="24"/>
      <c r="D190" s="5" t="s">
        <v>0</v>
      </c>
      <c r="E190" s="25" t="s">
        <v>146</v>
      </c>
      <c r="F190" s="25"/>
      <c r="G190" s="12">
        <v>6080</v>
      </c>
      <c r="H190" s="16">
        <v>0</v>
      </c>
    </row>
    <row r="191" spans="1:8" ht="12" customHeight="1">
      <c r="A191" s="6" t="s">
        <v>0</v>
      </c>
      <c r="B191" s="22" t="s">
        <v>0</v>
      </c>
      <c r="C191" s="22"/>
      <c r="D191" s="7" t="s">
        <v>147</v>
      </c>
      <c r="E191" s="23" t="s">
        <v>148</v>
      </c>
      <c r="F191" s="23"/>
      <c r="G191" s="13">
        <v>6080</v>
      </c>
      <c r="H191" s="14">
        <v>0</v>
      </c>
    </row>
    <row r="192" spans="1:8" ht="12" customHeight="1">
      <c r="A192" s="4" t="s">
        <v>0</v>
      </c>
      <c r="B192" s="24" t="s">
        <v>149</v>
      </c>
      <c r="C192" s="24"/>
      <c r="D192" s="5" t="s">
        <v>0</v>
      </c>
      <c r="E192" s="25" t="s">
        <v>150</v>
      </c>
      <c r="F192" s="25"/>
      <c r="G192" s="12">
        <v>288276</v>
      </c>
      <c r="H192" s="16">
        <f>SUM(H193:H207)</f>
        <v>112074.04</v>
      </c>
    </row>
    <row r="193" spans="1:8" ht="57.75" customHeight="1">
      <c r="A193" s="6" t="s">
        <v>0</v>
      </c>
      <c r="B193" s="22" t="s">
        <v>0</v>
      </c>
      <c r="C193" s="22"/>
      <c r="D193" s="7" t="s">
        <v>151</v>
      </c>
      <c r="E193" s="23" t="s">
        <v>152</v>
      </c>
      <c r="F193" s="23"/>
      <c r="G193" s="13">
        <v>18000</v>
      </c>
      <c r="H193" s="14">
        <v>0</v>
      </c>
    </row>
    <row r="194" spans="1:8" ht="12" customHeight="1">
      <c r="A194" s="6" t="s">
        <v>0</v>
      </c>
      <c r="B194" s="22" t="s">
        <v>0</v>
      </c>
      <c r="C194" s="22"/>
      <c r="D194" s="7" t="s">
        <v>96</v>
      </c>
      <c r="E194" s="23" t="s">
        <v>97</v>
      </c>
      <c r="F194" s="23"/>
      <c r="G194" s="13">
        <v>35000</v>
      </c>
      <c r="H194" s="14">
        <v>7927.1</v>
      </c>
    </row>
    <row r="195" spans="1:8" ht="12" customHeight="1">
      <c r="A195" s="6" t="s">
        <v>0</v>
      </c>
      <c r="B195" s="22" t="s">
        <v>0</v>
      </c>
      <c r="C195" s="22"/>
      <c r="D195" s="7" t="s">
        <v>12</v>
      </c>
      <c r="E195" s="23" t="s">
        <v>13</v>
      </c>
      <c r="F195" s="23"/>
      <c r="G195" s="13">
        <v>1700</v>
      </c>
      <c r="H195" s="14">
        <v>75.6</v>
      </c>
    </row>
    <row r="196" spans="1:8" ht="30" customHeight="1">
      <c r="A196" s="6" t="s">
        <v>0</v>
      </c>
      <c r="B196" s="22" t="s">
        <v>0</v>
      </c>
      <c r="C196" s="22"/>
      <c r="D196" s="7" t="s">
        <v>14</v>
      </c>
      <c r="E196" s="23" t="s">
        <v>15</v>
      </c>
      <c r="F196" s="23"/>
      <c r="G196" s="13">
        <v>1000</v>
      </c>
      <c r="H196" s="14">
        <v>0</v>
      </c>
    </row>
    <row r="197" spans="1:8" ht="12" customHeight="1">
      <c r="A197" s="6" t="s">
        <v>0</v>
      </c>
      <c r="B197" s="22" t="s">
        <v>0</v>
      </c>
      <c r="C197" s="22"/>
      <c r="D197" s="7" t="s">
        <v>84</v>
      </c>
      <c r="E197" s="23" t="s">
        <v>85</v>
      </c>
      <c r="F197" s="23"/>
      <c r="G197" s="13">
        <v>53010</v>
      </c>
      <c r="H197" s="14">
        <v>17126.14</v>
      </c>
    </row>
    <row r="198" spans="1:8" ht="12" customHeight="1">
      <c r="A198" s="6" t="s">
        <v>0</v>
      </c>
      <c r="B198" s="22" t="s">
        <v>0</v>
      </c>
      <c r="C198" s="22"/>
      <c r="D198" s="7" t="s">
        <v>16</v>
      </c>
      <c r="E198" s="23" t="s">
        <v>17</v>
      </c>
      <c r="F198" s="23"/>
      <c r="G198" s="13">
        <v>55606</v>
      </c>
      <c r="H198" s="14">
        <v>14970.4</v>
      </c>
    </row>
    <row r="199" spans="1:8" ht="12" customHeight="1">
      <c r="A199" s="6" t="s">
        <v>0</v>
      </c>
      <c r="B199" s="22" t="s">
        <v>0</v>
      </c>
      <c r="C199" s="22"/>
      <c r="D199" s="7" t="s">
        <v>100</v>
      </c>
      <c r="E199" s="23" t="s">
        <v>101</v>
      </c>
      <c r="F199" s="23"/>
      <c r="G199" s="13">
        <v>3600</v>
      </c>
      <c r="H199" s="14">
        <v>2034</v>
      </c>
    </row>
    <row r="200" spans="1:8" ht="12" customHeight="1">
      <c r="A200" s="6" t="s">
        <v>0</v>
      </c>
      <c r="B200" s="22" t="s">
        <v>0</v>
      </c>
      <c r="C200" s="22"/>
      <c r="D200" s="7" t="s">
        <v>39</v>
      </c>
      <c r="E200" s="23" t="s">
        <v>40</v>
      </c>
      <c r="F200" s="23"/>
      <c r="G200" s="13">
        <v>17100</v>
      </c>
      <c r="H200" s="14">
        <v>5898.24</v>
      </c>
    </row>
    <row r="201" spans="1:8" ht="12" customHeight="1">
      <c r="A201" s="6" t="s">
        <v>0</v>
      </c>
      <c r="B201" s="22" t="s">
        <v>0</v>
      </c>
      <c r="C201" s="22"/>
      <c r="D201" s="7" t="s">
        <v>41</v>
      </c>
      <c r="E201" s="23" t="s">
        <v>42</v>
      </c>
      <c r="F201" s="23"/>
      <c r="G201" s="13">
        <v>16950</v>
      </c>
      <c r="H201" s="14">
        <v>9942</v>
      </c>
    </row>
    <row r="202" spans="1:8" ht="12" customHeight="1">
      <c r="A202" s="6" t="s">
        <v>0</v>
      </c>
      <c r="B202" s="22" t="s">
        <v>0</v>
      </c>
      <c r="C202" s="22"/>
      <c r="D202" s="7" t="s">
        <v>18</v>
      </c>
      <c r="E202" s="23" t="s">
        <v>19</v>
      </c>
      <c r="F202" s="23"/>
      <c r="G202" s="13">
        <v>36000</v>
      </c>
      <c r="H202" s="14">
        <v>19381.64</v>
      </c>
    </row>
    <row r="203" spans="1:8" ht="12" customHeight="1">
      <c r="A203" s="6" t="s">
        <v>0</v>
      </c>
      <c r="B203" s="22" t="s">
        <v>0</v>
      </c>
      <c r="C203" s="22"/>
      <c r="D203" s="7" t="s">
        <v>110</v>
      </c>
      <c r="E203" s="23" t="s">
        <v>111</v>
      </c>
      <c r="F203" s="23"/>
      <c r="G203" s="13">
        <v>2400</v>
      </c>
      <c r="H203" s="14">
        <v>988.92</v>
      </c>
    </row>
    <row r="204" spans="1:8" ht="29.25" customHeight="1">
      <c r="A204" s="6" t="s">
        <v>0</v>
      </c>
      <c r="B204" s="22" t="s">
        <v>0</v>
      </c>
      <c r="C204" s="22"/>
      <c r="D204" s="7" t="s">
        <v>65</v>
      </c>
      <c r="E204" s="23" t="s">
        <v>66</v>
      </c>
      <c r="F204" s="23"/>
      <c r="G204" s="13">
        <v>750</v>
      </c>
      <c r="H204" s="14">
        <v>400.01</v>
      </c>
    </row>
    <row r="205" spans="1:8" ht="12" customHeight="1">
      <c r="A205" s="6" t="s">
        <v>0</v>
      </c>
      <c r="B205" s="22" t="s">
        <v>0</v>
      </c>
      <c r="C205" s="22"/>
      <c r="D205" s="7" t="s">
        <v>28</v>
      </c>
      <c r="E205" s="23" t="s">
        <v>29</v>
      </c>
      <c r="F205" s="23"/>
      <c r="G205" s="13">
        <v>19000</v>
      </c>
      <c r="H205" s="14">
        <v>5600</v>
      </c>
    </row>
    <row r="206" spans="1:8" ht="31.5" customHeight="1">
      <c r="A206" s="6" t="s">
        <v>0</v>
      </c>
      <c r="B206" s="22" t="s">
        <v>0</v>
      </c>
      <c r="C206" s="22"/>
      <c r="D206" s="7" t="s">
        <v>43</v>
      </c>
      <c r="E206" s="23" t="s">
        <v>44</v>
      </c>
      <c r="F206" s="23"/>
      <c r="G206" s="13">
        <v>5160</v>
      </c>
      <c r="H206" s="14">
        <v>4730</v>
      </c>
    </row>
    <row r="207" spans="1:8" ht="12" customHeight="1">
      <c r="A207" s="6" t="s">
        <v>0</v>
      </c>
      <c r="B207" s="22" t="s">
        <v>0</v>
      </c>
      <c r="C207" s="22"/>
      <c r="D207" s="7" t="s">
        <v>20</v>
      </c>
      <c r="E207" s="23" t="s">
        <v>21</v>
      </c>
      <c r="F207" s="23"/>
      <c r="G207" s="13">
        <v>23000</v>
      </c>
      <c r="H207" s="14">
        <v>22999.99</v>
      </c>
    </row>
    <row r="208" spans="1:8" ht="12" customHeight="1">
      <c r="A208" s="4" t="s">
        <v>0</v>
      </c>
      <c r="B208" s="24" t="s">
        <v>153</v>
      </c>
      <c r="C208" s="24"/>
      <c r="D208" s="5" t="s">
        <v>0</v>
      </c>
      <c r="E208" s="25" t="s">
        <v>154</v>
      </c>
      <c r="F208" s="25"/>
      <c r="G208" s="12">
        <v>3340</v>
      </c>
      <c r="H208" s="16">
        <f>SUM(H209:H213)</f>
        <v>1502.93</v>
      </c>
    </row>
    <row r="209" spans="1:8" ht="12" customHeight="1">
      <c r="A209" s="6" t="s">
        <v>0</v>
      </c>
      <c r="B209" s="22" t="s">
        <v>0</v>
      </c>
      <c r="C209" s="22"/>
      <c r="D209" s="7" t="s">
        <v>16</v>
      </c>
      <c r="E209" s="23" t="s">
        <v>17</v>
      </c>
      <c r="F209" s="23"/>
      <c r="G209" s="13">
        <v>480</v>
      </c>
      <c r="H209" s="14">
        <v>123.2</v>
      </c>
    </row>
    <row r="210" spans="1:8" ht="12" customHeight="1">
      <c r="A210" s="6" t="s">
        <v>0</v>
      </c>
      <c r="B210" s="22" t="s">
        <v>0</v>
      </c>
      <c r="C210" s="22"/>
      <c r="D210" s="7" t="s">
        <v>39</v>
      </c>
      <c r="E210" s="23" t="s">
        <v>40</v>
      </c>
      <c r="F210" s="23"/>
      <c r="G210" s="13">
        <v>1210</v>
      </c>
      <c r="H210" s="14">
        <v>584.29</v>
      </c>
    </row>
    <row r="211" spans="1:8" ht="12" customHeight="1">
      <c r="A211" s="6" t="s">
        <v>0</v>
      </c>
      <c r="B211" s="22" t="s">
        <v>0</v>
      </c>
      <c r="C211" s="22"/>
      <c r="D211" s="7" t="s">
        <v>41</v>
      </c>
      <c r="E211" s="23" t="s">
        <v>42</v>
      </c>
      <c r="F211" s="23"/>
      <c r="G211" s="13">
        <v>360</v>
      </c>
      <c r="H211" s="14">
        <v>0</v>
      </c>
    </row>
    <row r="212" spans="1:8" ht="12" customHeight="1">
      <c r="A212" s="6" t="s">
        <v>0</v>
      </c>
      <c r="B212" s="22" t="s">
        <v>0</v>
      </c>
      <c r="C212" s="22"/>
      <c r="D212" s="7" t="s">
        <v>18</v>
      </c>
      <c r="E212" s="23" t="s">
        <v>19</v>
      </c>
      <c r="F212" s="23"/>
      <c r="G212" s="13">
        <v>1280</v>
      </c>
      <c r="H212" s="14">
        <v>785.44</v>
      </c>
    </row>
    <row r="213" spans="1:8" ht="12" customHeight="1">
      <c r="A213" s="6" t="s">
        <v>0</v>
      </c>
      <c r="B213" s="22" t="s">
        <v>0</v>
      </c>
      <c r="C213" s="22"/>
      <c r="D213" s="7" t="s">
        <v>28</v>
      </c>
      <c r="E213" s="23" t="s">
        <v>29</v>
      </c>
      <c r="F213" s="23"/>
      <c r="G213" s="13">
        <v>10</v>
      </c>
      <c r="H213" s="14">
        <v>10</v>
      </c>
    </row>
    <row r="214" spans="1:8" ht="12" customHeight="1">
      <c r="A214" s="4" t="s">
        <v>0</v>
      </c>
      <c r="B214" s="24" t="s">
        <v>155</v>
      </c>
      <c r="C214" s="24"/>
      <c r="D214" s="5" t="s">
        <v>0</v>
      </c>
      <c r="E214" s="25" t="s">
        <v>156</v>
      </c>
      <c r="F214" s="25"/>
      <c r="G214" s="12">
        <v>195525</v>
      </c>
      <c r="H214" s="16">
        <f>SUM(H215:H228)</f>
        <v>133354.66000000003</v>
      </c>
    </row>
    <row r="215" spans="1:8" ht="12" customHeight="1">
      <c r="A215" s="6" t="s">
        <v>0</v>
      </c>
      <c r="B215" s="22" t="s">
        <v>0</v>
      </c>
      <c r="C215" s="22"/>
      <c r="D215" s="7" t="s">
        <v>8</v>
      </c>
      <c r="E215" s="23" t="s">
        <v>9</v>
      </c>
      <c r="F215" s="23"/>
      <c r="G215" s="13">
        <v>833.6</v>
      </c>
      <c r="H215" s="14">
        <v>494.6</v>
      </c>
    </row>
    <row r="216" spans="1:8" ht="12" customHeight="1">
      <c r="A216" s="6" t="s">
        <v>0</v>
      </c>
      <c r="B216" s="22" t="s">
        <v>0</v>
      </c>
      <c r="C216" s="22"/>
      <c r="D216" s="7" t="s">
        <v>10</v>
      </c>
      <c r="E216" s="23" t="s">
        <v>11</v>
      </c>
      <c r="F216" s="23"/>
      <c r="G216" s="13">
        <v>121802</v>
      </c>
      <c r="H216" s="14">
        <v>87065.6</v>
      </c>
    </row>
    <row r="217" spans="1:8" ht="12" customHeight="1">
      <c r="A217" s="6" t="s">
        <v>0</v>
      </c>
      <c r="B217" s="22" t="s">
        <v>0</v>
      </c>
      <c r="C217" s="22"/>
      <c r="D217" s="7" t="s">
        <v>92</v>
      </c>
      <c r="E217" s="23" t="s">
        <v>93</v>
      </c>
      <c r="F217" s="23"/>
      <c r="G217" s="13">
        <v>20868</v>
      </c>
      <c r="H217" s="14">
        <v>18268.7</v>
      </c>
    </row>
    <row r="218" spans="1:8" ht="12" customHeight="1">
      <c r="A218" s="6" t="s">
        <v>0</v>
      </c>
      <c r="B218" s="22" t="s">
        <v>0</v>
      </c>
      <c r="C218" s="22"/>
      <c r="D218" s="7" t="s">
        <v>12</v>
      </c>
      <c r="E218" s="23" t="s">
        <v>13</v>
      </c>
      <c r="F218" s="23"/>
      <c r="G218" s="13">
        <v>33750</v>
      </c>
      <c r="H218" s="14">
        <v>19402.61</v>
      </c>
    </row>
    <row r="219" spans="1:8" ht="21" customHeight="1">
      <c r="A219" s="6" t="s">
        <v>0</v>
      </c>
      <c r="B219" s="22" t="s">
        <v>0</v>
      </c>
      <c r="C219" s="22"/>
      <c r="D219" s="7" t="s">
        <v>14</v>
      </c>
      <c r="E219" s="23" t="s">
        <v>15</v>
      </c>
      <c r="F219" s="23"/>
      <c r="G219" s="13">
        <v>4830</v>
      </c>
      <c r="H219" s="14">
        <v>2271.98</v>
      </c>
    </row>
    <row r="220" spans="1:8" ht="12" customHeight="1">
      <c r="A220" s="6" t="s">
        <v>0</v>
      </c>
      <c r="B220" s="22" t="s">
        <v>0</v>
      </c>
      <c r="C220" s="22"/>
      <c r="D220" s="7" t="s">
        <v>98</v>
      </c>
      <c r="E220" s="23" t="s">
        <v>99</v>
      </c>
      <c r="F220" s="23"/>
      <c r="G220" s="13">
        <v>315</v>
      </c>
      <c r="H220" s="14">
        <v>0</v>
      </c>
    </row>
    <row r="221" spans="1:8" ht="12" customHeight="1">
      <c r="A221" s="6" t="s">
        <v>0</v>
      </c>
      <c r="B221" s="22" t="s">
        <v>0</v>
      </c>
      <c r="C221" s="22"/>
      <c r="D221" s="7" t="s">
        <v>16</v>
      </c>
      <c r="E221" s="23" t="s">
        <v>17</v>
      </c>
      <c r="F221" s="23"/>
      <c r="G221" s="13">
        <v>2166.4</v>
      </c>
      <c r="H221" s="14">
        <v>725.57</v>
      </c>
    </row>
    <row r="222" spans="1:8" ht="12" customHeight="1">
      <c r="A222" s="6" t="s">
        <v>0</v>
      </c>
      <c r="B222" s="22" t="s">
        <v>0</v>
      </c>
      <c r="C222" s="22"/>
      <c r="D222" s="7" t="s">
        <v>41</v>
      </c>
      <c r="E222" s="23" t="s">
        <v>42</v>
      </c>
      <c r="F222" s="23"/>
      <c r="G222" s="13">
        <v>1450</v>
      </c>
      <c r="H222" s="14">
        <v>0</v>
      </c>
    </row>
    <row r="223" spans="1:8" ht="12" customHeight="1">
      <c r="A223" s="6" t="s">
        <v>0</v>
      </c>
      <c r="B223" s="22" t="s">
        <v>0</v>
      </c>
      <c r="C223" s="22"/>
      <c r="D223" s="7" t="s">
        <v>106</v>
      </c>
      <c r="E223" s="23" t="s">
        <v>107</v>
      </c>
      <c r="F223" s="23"/>
      <c r="G223" s="13">
        <v>200</v>
      </c>
      <c r="H223" s="14">
        <v>0</v>
      </c>
    </row>
    <row r="224" spans="1:8" ht="12" customHeight="1">
      <c r="A224" s="6" t="s">
        <v>0</v>
      </c>
      <c r="B224" s="22" t="s">
        <v>0</v>
      </c>
      <c r="C224" s="22"/>
      <c r="D224" s="7" t="s">
        <v>18</v>
      </c>
      <c r="E224" s="23" t="s">
        <v>19</v>
      </c>
      <c r="F224" s="23"/>
      <c r="G224" s="13">
        <v>945</v>
      </c>
      <c r="H224" s="14">
        <v>109.6</v>
      </c>
    </row>
    <row r="225" spans="1:8" ht="12" customHeight="1">
      <c r="A225" s="6" t="s">
        <v>0</v>
      </c>
      <c r="B225" s="22" t="s">
        <v>0</v>
      </c>
      <c r="C225" s="22"/>
      <c r="D225" s="7" t="s">
        <v>112</v>
      </c>
      <c r="E225" s="23" t="s">
        <v>113</v>
      </c>
      <c r="F225" s="23"/>
      <c r="G225" s="13">
        <v>918</v>
      </c>
      <c r="H225" s="14">
        <v>0</v>
      </c>
    </row>
    <row r="226" spans="1:8" ht="12" customHeight="1">
      <c r="A226" s="6" t="s">
        <v>0</v>
      </c>
      <c r="B226" s="22" t="s">
        <v>0</v>
      </c>
      <c r="C226" s="22"/>
      <c r="D226" s="7" t="s">
        <v>28</v>
      </c>
      <c r="E226" s="23" t="s">
        <v>29</v>
      </c>
      <c r="F226" s="23"/>
      <c r="G226" s="13">
        <v>1200</v>
      </c>
      <c r="H226" s="14">
        <v>405</v>
      </c>
    </row>
    <row r="227" spans="1:8" ht="12" customHeight="1">
      <c r="A227" s="6" t="s">
        <v>0</v>
      </c>
      <c r="B227" s="22" t="s">
        <v>0</v>
      </c>
      <c r="C227" s="22"/>
      <c r="D227" s="7" t="s">
        <v>116</v>
      </c>
      <c r="E227" s="23" t="s">
        <v>117</v>
      </c>
      <c r="F227" s="23"/>
      <c r="G227" s="13">
        <v>6147</v>
      </c>
      <c r="H227" s="14">
        <v>4611</v>
      </c>
    </row>
    <row r="228" spans="1:8" ht="12" customHeight="1">
      <c r="A228" s="6" t="s">
        <v>0</v>
      </c>
      <c r="B228" s="22" t="s">
        <v>0</v>
      </c>
      <c r="C228" s="22"/>
      <c r="D228" s="7" t="s">
        <v>71</v>
      </c>
      <c r="E228" s="23" t="s">
        <v>72</v>
      </c>
      <c r="F228" s="23"/>
      <c r="G228" s="13">
        <v>100</v>
      </c>
      <c r="H228" s="14">
        <v>0</v>
      </c>
    </row>
    <row r="229" spans="1:8" ht="12" customHeight="1">
      <c r="A229" s="2" t="s">
        <v>157</v>
      </c>
      <c r="B229" s="29" t="s">
        <v>0</v>
      </c>
      <c r="C229" s="29"/>
      <c r="D229" s="3" t="s">
        <v>0</v>
      </c>
      <c r="E229" s="30" t="s">
        <v>158</v>
      </c>
      <c r="F229" s="30"/>
      <c r="G229" s="11">
        <v>2322933</v>
      </c>
      <c r="H229" s="15">
        <f>H230</f>
        <v>1103702.74</v>
      </c>
    </row>
    <row r="230" spans="1:8" ht="60.75" customHeight="1">
      <c r="A230" s="4" t="s">
        <v>0</v>
      </c>
      <c r="B230" s="24" t="s">
        <v>159</v>
      </c>
      <c r="C230" s="24"/>
      <c r="D230" s="5" t="s">
        <v>0</v>
      </c>
      <c r="E230" s="25" t="s">
        <v>160</v>
      </c>
      <c r="F230" s="25"/>
      <c r="G230" s="12">
        <v>2322933</v>
      </c>
      <c r="H230" s="16">
        <f>H231+H232</f>
        <v>1103702.74</v>
      </c>
    </row>
    <row r="231" spans="1:8" ht="30.75" customHeight="1">
      <c r="A231" s="6" t="s">
        <v>0</v>
      </c>
      <c r="B231" s="22" t="s">
        <v>0</v>
      </c>
      <c r="C231" s="22"/>
      <c r="D231" s="7" t="s">
        <v>161</v>
      </c>
      <c r="E231" s="23" t="s">
        <v>162</v>
      </c>
      <c r="F231" s="23"/>
      <c r="G231" s="13">
        <v>35000</v>
      </c>
      <c r="H231" s="14">
        <v>0</v>
      </c>
    </row>
    <row r="232" spans="1:8" ht="42.75" customHeight="1">
      <c r="A232" s="6" t="s">
        <v>0</v>
      </c>
      <c r="B232" s="22" t="s">
        <v>0</v>
      </c>
      <c r="C232" s="22"/>
      <c r="D232" s="7" t="s">
        <v>163</v>
      </c>
      <c r="E232" s="23" t="s">
        <v>164</v>
      </c>
      <c r="F232" s="23"/>
      <c r="G232" s="13">
        <v>2287933</v>
      </c>
      <c r="H232" s="14">
        <v>1103702.74</v>
      </c>
    </row>
    <row r="233" spans="1:8" ht="12" customHeight="1">
      <c r="A233" s="2" t="s">
        <v>165</v>
      </c>
      <c r="B233" s="29" t="s">
        <v>0</v>
      </c>
      <c r="C233" s="29"/>
      <c r="D233" s="3" t="s">
        <v>0</v>
      </c>
      <c r="E233" s="30" t="s">
        <v>166</v>
      </c>
      <c r="F233" s="30"/>
      <c r="G233" s="11">
        <v>1430327</v>
      </c>
      <c r="H233" s="15">
        <f>H234+H238</f>
        <v>539.41</v>
      </c>
    </row>
    <row r="234" spans="1:8" ht="12" customHeight="1">
      <c r="A234" s="4" t="s">
        <v>0</v>
      </c>
      <c r="B234" s="24" t="s">
        <v>167</v>
      </c>
      <c r="C234" s="24"/>
      <c r="D234" s="5" t="s">
        <v>0</v>
      </c>
      <c r="E234" s="25" t="s">
        <v>168</v>
      </c>
      <c r="F234" s="25"/>
      <c r="G234" s="12">
        <v>60000</v>
      </c>
      <c r="H234" s="16">
        <f>SUM(H235:H237)</f>
        <v>539.41</v>
      </c>
    </row>
    <row r="235" spans="1:8" ht="12" customHeight="1">
      <c r="A235" s="6" t="s">
        <v>0</v>
      </c>
      <c r="B235" s="22" t="s">
        <v>0</v>
      </c>
      <c r="C235" s="22"/>
      <c r="D235" s="7" t="s">
        <v>8</v>
      </c>
      <c r="E235" s="23" t="s">
        <v>9</v>
      </c>
      <c r="F235" s="23"/>
      <c r="G235" s="13">
        <v>40000</v>
      </c>
      <c r="H235" s="14">
        <v>492.24</v>
      </c>
    </row>
    <row r="236" spans="1:8" ht="12" customHeight="1">
      <c r="A236" s="6" t="s">
        <v>0</v>
      </c>
      <c r="B236" s="22" t="s">
        <v>0</v>
      </c>
      <c r="C236" s="22"/>
      <c r="D236" s="7" t="s">
        <v>12</v>
      </c>
      <c r="E236" s="23" t="s">
        <v>13</v>
      </c>
      <c r="F236" s="23"/>
      <c r="G236" s="13">
        <v>50</v>
      </c>
      <c r="H236" s="14">
        <v>47.17</v>
      </c>
    </row>
    <row r="237" spans="1:8" ht="12" customHeight="1">
      <c r="A237" s="6" t="s">
        <v>0</v>
      </c>
      <c r="B237" s="22" t="s">
        <v>0</v>
      </c>
      <c r="C237" s="22"/>
      <c r="D237" s="7" t="s">
        <v>169</v>
      </c>
      <c r="E237" s="23" t="s">
        <v>170</v>
      </c>
      <c r="F237" s="23"/>
      <c r="G237" s="13">
        <v>19950</v>
      </c>
      <c r="H237" s="14">
        <v>0</v>
      </c>
    </row>
    <row r="238" spans="1:8" ht="12" customHeight="1">
      <c r="A238" s="4" t="s">
        <v>0</v>
      </c>
      <c r="B238" s="24" t="s">
        <v>171</v>
      </c>
      <c r="C238" s="24"/>
      <c r="D238" s="5" t="s">
        <v>0</v>
      </c>
      <c r="E238" s="25" t="s">
        <v>172</v>
      </c>
      <c r="F238" s="25"/>
      <c r="G238" s="12">
        <v>1370327</v>
      </c>
      <c r="H238" s="16">
        <v>0</v>
      </c>
    </row>
    <row r="239" spans="1:8" ht="12" customHeight="1">
      <c r="A239" s="6" t="s">
        <v>0</v>
      </c>
      <c r="B239" s="22" t="s">
        <v>0</v>
      </c>
      <c r="C239" s="22"/>
      <c r="D239" s="7" t="s">
        <v>173</v>
      </c>
      <c r="E239" s="23" t="s">
        <v>174</v>
      </c>
      <c r="F239" s="23"/>
      <c r="G239" s="13">
        <v>1220327</v>
      </c>
      <c r="H239" s="14">
        <v>0</v>
      </c>
    </row>
    <row r="240" spans="1:8" ht="12" customHeight="1">
      <c r="A240" s="6" t="s">
        <v>0</v>
      </c>
      <c r="B240" s="22" t="s">
        <v>0</v>
      </c>
      <c r="C240" s="22"/>
      <c r="D240" s="7" t="s">
        <v>175</v>
      </c>
      <c r="E240" s="23" t="s">
        <v>176</v>
      </c>
      <c r="F240" s="23"/>
      <c r="G240" s="13">
        <v>150000</v>
      </c>
      <c r="H240" s="14">
        <v>0</v>
      </c>
    </row>
    <row r="241" spans="1:8" ht="12" customHeight="1">
      <c r="A241" s="2" t="s">
        <v>177</v>
      </c>
      <c r="B241" s="29" t="s">
        <v>0</v>
      </c>
      <c r="C241" s="29"/>
      <c r="D241" s="3" t="s">
        <v>0</v>
      </c>
      <c r="E241" s="30" t="s">
        <v>178</v>
      </c>
      <c r="F241" s="30"/>
      <c r="G241" s="11">
        <v>26212806.43</v>
      </c>
      <c r="H241" s="15">
        <f>H242+H269+H290+H314+H336+H347+H351+H364+H375+H386+H393</f>
        <v>13821588.45</v>
      </c>
    </row>
    <row r="242" spans="1:8" ht="12" customHeight="1">
      <c r="A242" s="4" t="s">
        <v>0</v>
      </c>
      <c r="B242" s="24" t="s">
        <v>179</v>
      </c>
      <c r="C242" s="24"/>
      <c r="D242" s="5" t="s">
        <v>0</v>
      </c>
      <c r="E242" s="25" t="s">
        <v>180</v>
      </c>
      <c r="F242" s="25"/>
      <c r="G242" s="12">
        <v>16481982.03</v>
      </c>
      <c r="H242" s="16">
        <f>SUM(H243:H268)</f>
        <v>8547473.599999998</v>
      </c>
    </row>
    <row r="243" spans="1:8" ht="21" customHeight="1">
      <c r="A243" s="6" t="s">
        <v>0</v>
      </c>
      <c r="B243" s="22" t="s">
        <v>0</v>
      </c>
      <c r="C243" s="22"/>
      <c r="D243" s="7" t="s">
        <v>181</v>
      </c>
      <c r="E243" s="23" t="s">
        <v>182</v>
      </c>
      <c r="F243" s="23"/>
      <c r="G243" s="13">
        <v>1252014</v>
      </c>
      <c r="H243" s="14">
        <v>509876</v>
      </c>
    </row>
    <row r="244" spans="1:8" ht="12" customHeight="1">
      <c r="A244" s="6" t="s">
        <v>0</v>
      </c>
      <c r="B244" s="22" t="s">
        <v>0</v>
      </c>
      <c r="C244" s="22"/>
      <c r="D244" s="7" t="s">
        <v>8</v>
      </c>
      <c r="E244" s="23" t="s">
        <v>9</v>
      </c>
      <c r="F244" s="23"/>
      <c r="G244" s="13">
        <v>304665</v>
      </c>
      <c r="H244" s="14">
        <v>148089.77</v>
      </c>
    </row>
    <row r="245" spans="1:8" ht="12" customHeight="1">
      <c r="A245" s="6" t="s">
        <v>0</v>
      </c>
      <c r="B245" s="22" t="s">
        <v>0</v>
      </c>
      <c r="C245" s="22"/>
      <c r="D245" s="7" t="s">
        <v>183</v>
      </c>
      <c r="E245" s="23" t="s">
        <v>184</v>
      </c>
      <c r="F245" s="23"/>
      <c r="G245" s="13">
        <v>9114</v>
      </c>
      <c r="H245" s="14">
        <v>6448</v>
      </c>
    </row>
    <row r="246" spans="1:8" ht="12" customHeight="1">
      <c r="A246" s="6" t="s">
        <v>0</v>
      </c>
      <c r="B246" s="22" t="s">
        <v>0</v>
      </c>
      <c r="C246" s="22"/>
      <c r="D246" s="7" t="s">
        <v>10</v>
      </c>
      <c r="E246" s="23" t="s">
        <v>11</v>
      </c>
      <c r="F246" s="23"/>
      <c r="G246" s="13">
        <v>10145496.91</v>
      </c>
      <c r="H246" s="14">
        <v>4965478.35</v>
      </c>
    </row>
    <row r="247" spans="1:8" ht="12" customHeight="1">
      <c r="A247" s="6" t="s">
        <v>0</v>
      </c>
      <c r="B247" s="22" t="s">
        <v>0</v>
      </c>
      <c r="C247" s="22"/>
      <c r="D247" s="7" t="s">
        <v>92</v>
      </c>
      <c r="E247" s="23" t="s">
        <v>93</v>
      </c>
      <c r="F247" s="23"/>
      <c r="G247" s="13">
        <v>765770.88</v>
      </c>
      <c r="H247" s="14">
        <v>765677.95</v>
      </c>
    </row>
    <row r="248" spans="1:8" ht="12" customHeight="1">
      <c r="A248" s="6" t="s">
        <v>0</v>
      </c>
      <c r="B248" s="22" t="s">
        <v>0</v>
      </c>
      <c r="C248" s="22"/>
      <c r="D248" s="7" t="s">
        <v>12</v>
      </c>
      <c r="E248" s="23" t="s">
        <v>13</v>
      </c>
      <c r="F248" s="23"/>
      <c r="G248" s="13">
        <v>1808326.24</v>
      </c>
      <c r="H248" s="14">
        <v>976350.57</v>
      </c>
    </row>
    <row r="249" spans="1:8" ht="21" customHeight="1">
      <c r="A249" s="6" t="s">
        <v>0</v>
      </c>
      <c r="B249" s="22" t="s">
        <v>0</v>
      </c>
      <c r="C249" s="22"/>
      <c r="D249" s="7" t="s">
        <v>14</v>
      </c>
      <c r="E249" s="23" t="s">
        <v>15</v>
      </c>
      <c r="F249" s="23"/>
      <c r="G249" s="13">
        <v>238346.47</v>
      </c>
      <c r="H249" s="14">
        <v>99297.42</v>
      </c>
    </row>
    <row r="250" spans="1:8" ht="12" customHeight="1">
      <c r="A250" s="6" t="s">
        <v>0</v>
      </c>
      <c r="B250" s="22" t="s">
        <v>0</v>
      </c>
      <c r="C250" s="22"/>
      <c r="D250" s="7" t="s">
        <v>84</v>
      </c>
      <c r="E250" s="23" t="s">
        <v>85</v>
      </c>
      <c r="F250" s="23"/>
      <c r="G250" s="13">
        <v>38712.83</v>
      </c>
      <c r="H250" s="14">
        <v>29720.5</v>
      </c>
    </row>
    <row r="251" spans="1:8" ht="12" customHeight="1">
      <c r="A251" s="6" t="s">
        <v>0</v>
      </c>
      <c r="B251" s="22" t="s">
        <v>0</v>
      </c>
      <c r="C251" s="22"/>
      <c r="D251" s="7" t="s">
        <v>98</v>
      </c>
      <c r="E251" s="23" t="s">
        <v>99</v>
      </c>
      <c r="F251" s="23"/>
      <c r="G251" s="13">
        <v>1936</v>
      </c>
      <c r="H251" s="14">
        <v>254.28</v>
      </c>
    </row>
    <row r="252" spans="1:8" ht="12" customHeight="1">
      <c r="A252" s="6" t="s">
        <v>0</v>
      </c>
      <c r="B252" s="22" t="s">
        <v>0</v>
      </c>
      <c r="C252" s="22"/>
      <c r="D252" s="7" t="s">
        <v>16</v>
      </c>
      <c r="E252" s="23" t="s">
        <v>17</v>
      </c>
      <c r="F252" s="23"/>
      <c r="G252" s="13">
        <v>221545</v>
      </c>
      <c r="H252" s="14">
        <v>91365.42</v>
      </c>
    </row>
    <row r="253" spans="1:8" ht="12" customHeight="1">
      <c r="A253" s="6" t="s">
        <v>0</v>
      </c>
      <c r="B253" s="22" t="s">
        <v>0</v>
      </c>
      <c r="C253" s="22"/>
      <c r="D253" s="7" t="s">
        <v>100</v>
      </c>
      <c r="E253" s="23" t="s">
        <v>101</v>
      </c>
      <c r="F253" s="23"/>
      <c r="G253" s="13">
        <v>700</v>
      </c>
      <c r="H253" s="14">
        <v>163.21</v>
      </c>
    </row>
    <row r="254" spans="1:8" ht="12" customHeight="1">
      <c r="A254" s="6" t="s">
        <v>0</v>
      </c>
      <c r="B254" s="22" t="s">
        <v>0</v>
      </c>
      <c r="C254" s="22"/>
      <c r="D254" s="7" t="s">
        <v>124</v>
      </c>
      <c r="E254" s="23" t="s">
        <v>125</v>
      </c>
      <c r="F254" s="23"/>
      <c r="G254" s="13">
        <v>135432.43</v>
      </c>
      <c r="H254" s="14">
        <v>39161.47</v>
      </c>
    </row>
    <row r="255" spans="1:8" ht="12" customHeight="1">
      <c r="A255" s="6" t="s">
        <v>0</v>
      </c>
      <c r="B255" s="22" t="s">
        <v>0</v>
      </c>
      <c r="C255" s="22"/>
      <c r="D255" s="7" t="s">
        <v>39</v>
      </c>
      <c r="E255" s="23" t="s">
        <v>40</v>
      </c>
      <c r="F255" s="23"/>
      <c r="G255" s="13">
        <v>411783</v>
      </c>
      <c r="H255" s="14">
        <v>276179.41</v>
      </c>
    </row>
    <row r="256" spans="1:8" ht="12" customHeight="1">
      <c r="A256" s="6" t="s">
        <v>0</v>
      </c>
      <c r="B256" s="22" t="s">
        <v>0</v>
      </c>
      <c r="C256" s="22"/>
      <c r="D256" s="7" t="s">
        <v>41</v>
      </c>
      <c r="E256" s="23" t="s">
        <v>42</v>
      </c>
      <c r="F256" s="23"/>
      <c r="G256" s="13">
        <v>97822</v>
      </c>
      <c r="H256" s="14">
        <v>62752.86</v>
      </c>
    </row>
    <row r="257" spans="1:8" ht="12" customHeight="1">
      <c r="A257" s="6" t="s">
        <v>0</v>
      </c>
      <c r="B257" s="22" t="s">
        <v>0</v>
      </c>
      <c r="C257" s="22"/>
      <c r="D257" s="7" t="s">
        <v>106</v>
      </c>
      <c r="E257" s="23" t="s">
        <v>107</v>
      </c>
      <c r="F257" s="23"/>
      <c r="G257" s="13">
        <v>20678</v>
      </c>
      <c r="H257" s="14">
        <v>7052.21</v>
      </c>
    </row>
    <row r="258" spans="1:8" ht="12" customHeight="1">
      <c r="A258" s="6" t="s">
        <v>0</v>
      </c>
      <c r="B258" s="22" t="s">
        <v>0</v>
      </c>
      <c r="C258" s="22"/>
      <c r="D258" s="7" t="s">
        <v>18</v>
      </c>
      <c r="E258" s="23" t="s">
        <v>19</v>
      </c>
      <c r="F258" s="23"/>
      <c r="G258" s="13">
        <v>195274.75</v>
      </c>
      <c r="H258" s="14">
        <v>71781.42</v>
      </c>
    </row>
    <row r="259" spans="1:8" ht="12" customHeight="1">
      <c r="A259" s="6" t="s">
        <v>0</v>
      </c>
      <c r="B259" s="22" t="s">
        <v>0</v>
      </c>
      <c r="C259" s="22"/>
      <c r="D259" s="7" t="s">
        <v>110</v>
      </c>
      <c r="E259" s="23" t="s">
        <v>111</v>
      </c>
      <c r="F259" s="23"/>
      <c r="G259" s="13">
        <v>22811</v>
      </c>
      <c r="H259" s="14">
        <v>11463.09</v>
      </c>
    </row>
    <row r="260" spans="1:8" ht="21" customHeight="1">
      <c r="A260" s="6" t="s">
        <v>0</v>
      </c>
      <c r="B260" s="22" t="s">
        <v>0</v>
      </c>
      <c r="C260" s="22"/>
      <c r="D260" s="7" t="s">
        <v>65</v>
      </c>
      <c r="E260" s="23" t="s">
        <v>66</v>
      </c>
      <c r="F260" s="23"/>
      <c r="G260" s="13">
        <v>1543</v>
      </c>
      <c r="H260" s="14">
        <v>0</v>
      </c>
    </row>
    <row r="261" spans="1:8" ht="12" customHeight="1">
      <c r="A261" s="6" t="s">
        <v>0</v>
      </c>
      <c r="B261" s="22" t="s">
        <v>0</v>
      </c>
      <c r="C261" s="22"/>
      <c r="D261" s="7" t="s">
        <v>112</v>
      </c>
      <c r="E261" s="23" t="s">
        <v>113</v>
      </c>
      <c r="F261" s="23"/>
      <c r="G261" s="13">
        <v>8303</v>
      </c>
      <c r="H261" s="14">
        <v>3693.21</v>
      </c>
    </row>
    <row r="262" spans="1:8" ht="12" customHeight="1">
      <c r="A262" s="6" t="s">
        <v>0</v>
      </c>
      <c r="B262" s="22" t="s">
        <v>0</v>
      </c>
      <c r="C262" s="22"/>
      <c r="D262" s="7" t="s">
        <v>28</v>
      </c>
      <c r="E262" s="23" t="s">
        <v>29</v>
      </c>
      <c r="F262" s="23"/>
      <c r="G262" s="13">
        <v>19193.78</v>
      </c>
      <c r="H262" s="14">
        <v>10135.8</v>
      </c>
    </row>
    <row r="263" spans="1:8" ht="12" customHeight="1">
      <c r="A263" s="6" t="s">
        <v>0</v>
      </c>
      <c r="B263" s="22" t="s">
        <v>0</v>
      </c>
      <c r="C263" s="22"/>
      <c r="D263" s="7" t="s">
        <v>116</v>
      </c>
      <c r="E263" s="23" t="s">
        <v>117</v>
      </c>
      <c r="F263" s="23"/>
      <c r="G263" s="13">
        <v>452841.78</v>
      </c>
      <c r="H263" s="14">
        <v>343658</v>
      </c>
    </row>
    <row r="264" spans="1:8" ht="12" customHeight="1">
      <c r="A264" s="6" t="s">
        <v>0</v>
      </c>
      <c r="B264" s="22" t="s">
        <v>0</v>
      </c>
      <c r="C264" s="22"/>
      <c r="D264" s="7" t="s">
        <v>69</v>
      </c>
      <c r="E264" s="23" t="s">
        <v>70</v>
      </c>
      <c r="F264" s="23"/>
      <c r="G264" s="13">
        <v>360</v>
      </c>
      <c r="H264" s="14">
        <v>171</v>
      </c>
    </row>
    <row r="265" spans="1:8" ht="21" customHeight="1">
      <c r="A265" s="6" t="s">
        <v>0</v>
      </c>
      <c r="B265" s="22" t="s">
        <v>0</v>
      </c>
      <c r="C265" s="22"/>
      <c r="D265" s="7" t="s">
        <v>43</v>
      </c>
      <c r="E265" s="23" t="s">
        <v>44</v>
      </c>
      <c r="F265" s="23"/>
      <c r="G265" s="13">
        <v>67024</v>
      </c>
      <c r="H265" s="14">
        <v>38140.62</v>
      </c>
    </row>
    <row r="266" spans="1:8" ht="12" customHeight="1">
      <c r="A266" s="6" t="s">
        <v>0</v>
      </c>
      <c r="B266" s="22" t="s">
        <v>0</v>
      </c>
      <c r="C266" s="22"/>
      <c r="D266" s="7" t="s">
        <v>77</v>
      </c>
      <c r="E266" s="23" t="s">
        <v>78</v>
      </c>
      <c r="F266" s="23"/>
      <c r="G266" s="13">
        <v>600</v>
      </c>
      <c r="H266" s="14">
        <v>0</v>
      </c>
    </row>
    <row r="267" spans="1:8" ht="21" customHeight="1">
      <c r="A267" s="6" t="s">
        <v>0</v>
      </c>
      <c r="B267" s="22" t="s">
        <v>0</v>
      </c>
      <c r="C267" s="22"/>
      <c r="D267" s="7" t="s">
        <v>118</v>
      </c>
      <c r="E267" s="23" t="s">
        <v>119</v>
      </c>
      <c r="F267" s="23"/>
      <c r="G267" s="13">
        <v>8474</v>
      </c>
      <c r="H267" s="14">
        <v>6573.04</v>
      </c>
    </row>
    <row r="268" spans="1:8" ht="12" customHeight="1">
      <c r="A268" s="6" t="s">
        <v>0</v>
      </c>
      <c r="B268" s="22" t="s">
        <v>0</v>
      </c>
      <c r="C268" s="22"/>
      <c r="D268" s="7" t="s">
        <v>20</v>
      </c>
      <c r="E268" s="23" t="s">
        <v>21</v>
      </c>
      <c r="F268" s="23"/>
      <c r="G268" s="13">
        <v>253213.96</v>
      </c>
      <c r="H268" s="14">
        <v>83990</v>
      </c>
    </row>
    <row r="269" spans="1:8" ht="12" customHeight="1">
      <c r="A269" s="4" t="s">
        <v>0</v>
      </c>
      <c r="B269" s="24" t="s">
        <v>185</v>
      </c>
      <c r="C269" s="24"/>
      <c r="D269" s="5" t="s">
        <v>0</v>
      </c>
      <c r="E269" s="25" t="s">
        <v>186</v>
      </c>
      <c r="F269" s="25"/>
      <c r="G269" s="12">
        <v>1331552.74</v>
      </c>
      <c r="H269" s="16">
        <f>SUM(H270:H289)</f>
        <v>818178.19</v>
      </c>
    </row>
    <row r="270" spans="1:8" ht="12" customHeight="1">
      <c r="A270" s="6" t="s">
        <v>0</v>
      </c>
      <c r="B270" s="22" t="s">
        <v>0</v>
      </c>
      <c r="C270" s="22"/>
      <c r="D270" s="7" t="s">
        <v>8</v>
      </c>
      <c r="E270" s="23" t="s">
        <v>9</v>
      </c>
      <c r="F270" s="23"/>
      <c r="G270" s="13">
        <v>41760</v>
      </c>
      <c r="H270" s="14">
        <v>25118.21</v>
      </c>
    </row>
    <row r="271" spans="1:8" ht="12" customHeight="1">
      <c r="A271" s="6" t="s">
        <v>0</v>
      </c>
      <c r="B271" s="22" t="s">
        <v>0</v>
      </c>
      <c r="C271" s="22"/>
      <c r="D271" s="7" t="s">
        <v>10</v>
      </c>
      <c r="E271" s="23" t="s">
        <v>11</v>
      </c>
      <c r="F271" s="23"/>
      <c r="G271" s="13">
        <v>844605.87</v>
      </c>
      <c r="H271" s="14">
        <v>516655.18</v>
      </c>
    </row>
    <row r="272" spans="1:8" ht="12" customHeight="1">
      <c r="A272" s="6" t="s">
        <v>0</v>
      </c>
      <c r="B272" s="22" t="s">
        <v>0</v>
      </c>
      <c r="C272" s="22"/>
      <c r="D272" s="7" t="s">
        <v>92</v>
      </c>
      <c r="E272" s="23" t="s">
        <v>93</v>
      </c>
      <c r="F272" s="23"/>
      <c r="G272" s="13">
        <v>61843.16</v>
      </c>
      <c r="H272" s="14">
        <v>61843.16</v>
      </c>
    </row>
    <row r="273" spans="1:8" ht="12" customHeight="1">
      <c r="A273" s="6" t="s">
        <v>0</v>
      </c>
      <c r="B273" s="22" t="s">
        <v>0</v>
      </c>
      <c r="C273" s="22"/>
      <c r="D273" s="7" t="s">
        <v>12</v>
      </c>
      <c r="E273" s="23" t="s">
        <v>13</v>
      </c>
      <c r="F273" s="23"/>
      <c r="G273" s="13">
        <v>159045</v>
      </c>
      <c r="H273" s="14">
        <v>103361.62</v>
      </c>
    </row>
    <row r="274" spans="1:8" ht="21" customHeight="1">
      <c r="A274" s="6" t="s">
        <v>0</v>
      </c>
      <c r="B274" s="22" t="s">
        <v>0</v>
      </c>
      <c r="C274" s="22"/>
      <c r="D274" s="7" t="s">
        <v>14</v>
      </c>
      <c r="E274" s="23" t="s">
        <v>15</v>
      </c>
      <c r="F274" s="23"/>
      <c r="G274" s="13">
        <v>21490</v>
      </c>
      <c r="H274" s="14">
        <v>8975.57</v>
      </c>
    </row>
    <row r="275" spans="1:8" ht="12" customHeight="1">
      <c r="A275" s="6" t="s">
        <v>0</v>
      </c>
      <c r="B275" s="22" t="s">
        <v>0</v>
      </c>
      <c r="C275" s="22"/>
      <c r="D275" s="7" t="s">
        <v>84</v>
      </c>
      <c r="E275" s="23" t="s">
        <v>85</v>
      </c>
      <c r="F275" s="23"/>
      <c r="G275" s="13">
        <v>8309</v>
      </c>
      <c r="H275" s="14">
        <v>5147.71</v>
      </c>
    </row>
    <row r="276" spans="1:8" ht="12" customHeight="1">
      <c r="A276" s="6" t="s">
        <v>0</v>
      </c>
      <c r="B276" s="22" t="s">
        <v>0</v>
      </c>
      <c r="C276" s="22"/>
      <c r="D276" s="7" t="s">
        <v>98</v>
      </c>
      <c r="E276" s="23" t="s">
        <v>99</v>
      </c>
      <c r="F276" s="23"/>
      <c r="G276" s="13">
        <v>583</v>
      </c>
      <c r="H276" s="14">
        <v>103.72</v>
      </c>
    </row>
    <row r="277" spans="1:8" ht="12" customHeight="1">
      <c r="A277" s="6" t="s">
        <v>0</v>
      </c>
      <c r="B277" s="22" t="s">
        <v>0</v>
      </c>
      <c r="C277" s="22"/>
      <c r="D277" s="7" t="s">
        <v>16</v>
      </c>
      <c r="E277" s="23" t="s">
        <v>17</v>
      </c>
      <c r="F277" s="23"/>
      <c r="G277" s="13">
        <v>53160.83</v>
      </c>
      <c r="H277" s="14">
        <v>23780.38</v>
      </c>
    </row>
    <row r="278" spans="1:8" ht="12" customHeight="1">
      <c r="A278" s="6" t="s">
        <v>0</v>
      </c>
      <c r="B278" s="22" t="s">
        <v>0</v>
      </c>
      <c r="C278" s="22"/>
      <c r="D278" s="7" t="s">
        <v>124</v>
      </c>
      <c r="E278" s="23" t="s">
        <v>125</v>
      </c>
      <c r="F278" s="23"/>
      <c r="G278" s="13">
        <v>5018.03</v>
      </c>
      <c r="H278" s="14">
        <v>498.57</v>
      </c>
    </row>
    <row r="279" spans="1:8" ht="12" customHeight="1">
      <c r="A279" s="6" t="s">
        <v>0</v>
      </c>
      <c r="B279" s="22" t="s">
        <v>0</v>
      </c>
      <c r="C279" s="22"/>
      <c r="D279" s="7" t="s">
        <v>39</v>
      </c>
      <c r="E279" s="23" t="s">
        <v>40</v>
      </c>
      <c r="F279" s="23"/>
      <c r="G279" s="13">
        <v>33585</v>
      </c>
      <c r="H279" s="14">
        <v>15078.95</v>
      </c>
    </row>
    <row r="280" spans="1:8" ht="12" customHeight="1">
      <c r="A280" s="6" t="s">
        <v>0</v>
      </c>
      <c r="B280" s="22" t="s">
        <v>0</v>
      </c>
      <c r="C280" s="22"/>
      <c r="D280" s="7" t="s">
        <v>41</v>
      </c>
      <c r="E280" s="23" t="s">
        <v>42</v>
      </c>
      <c r="F280" s="23"/>
      <c r="G280" s="13">
        <v>8944</v>
      </c>
      <c r="H280" s="14">
        <v>249.1</v>
      </c>
    </row>
    <row r="281" spans="1:8" ht="12" customHeight="1">
      <c r="A281" s="6" t="s">
        <v>0</v>
      </c>
      <c r="B281" s="22" t="s">
        <v>0</v>
      </c>
      <c r="C281" s="22"/>
      <c r="D281" s="7" t="s">
        <v>106</v>
      </c>
      <c r="E281" s="23" t="s">
        <v>107</v>
      </c>
      <c r="F281" s="23"/>
      <c r="G281" s="13">
        <v>1556</v>
      </c>
      <c r="H281" s="14">
        <v>235.43</v>
      </c>
    </row>
    <row r="282" spans="1:8" ht="12" customHeight="1">
      <c r="A282" s="6" t="s">
        <v>0</v>
      </c>
      <c r="B282" s="22" t="s">
        <v>0</v>
      </c>
      <c r="C282" s="22"/>
      <c r="D282" s="7" t="s">
        <v>18</v>
      </c>
      <c r="E282" s="23" t="s">
        <v>19</v>
      </c>
      <c r="F282" s="23"/>
      <c r="G282" s="13">
        <v>22667.8</v>
      </c>
      <c r="H282" s="14">
        <v>9878.4</v>
      </c>
    </row>
    <row r="283" spans="1:8" ht="12" customHeight="1">
      <c r="A283" s="6" t="s">
        <v>0</v>
      </c>
      <c r="B283" s="22" t="s">
        <v>0</v>
      </c>
      <c r="C283" s="22"/>
      <c r="D283" s="7" t="s">
        <v>110</v>
      </c>
      <c r="E283" s="23" t="s">
        <v>111</v>
      </c>
      <c r="F283" s="23"/>
      <c r="G283" s="13">
        <v>3765</v>
      </c>
      <c r="H283" s="14">
        <v>1825.18</v>
      </c>
    </row>
    <row r="284" spans="1:8" ht="12" customHeight="1">
      <c r="A284" s="6" t="s">
        <v>0</v>
      </c>
      <c r="B284" s="22" t="s">
        <v>0</v>
      </c>
      <c r="C284" s="22"/>
      <c r="D284" s="7" t="s">
        <v>112</v>
      </c>
      <c r="E284" s="23" t="s">
        <v>113</v>
      </c>
      <c r="F284" s="23"/>
      <c r="G284" s="13">
        <v>1744</v>
      </c>
      <c r="H284" s="14">
        <v>699.06</v>
      </c>
    </row>
    <row r="285" spans="1:8" ht="12" customHeight="1">
      <c r="A285" s="6" t="s">
        <v>0</v>
      </c>
      <c r="B285" s="22" t="s">
        <v>0</v>
      </c>
      <c r="C285" s="22"/>
      <c r="D285" s="7" t="s">
        <v>28</v>
      </c>
      <c r="E285" s="23" t="s">
        <v>29</v>
      </c>
      <c r="F285" s="23"/>
      <c r="G285" s="13">
        <v>3722.05</v>
      </c>
      <c r="H285" s="14">
        <v>1704.91</v>
      </c>
    </row>
    <row r="286" spans="1:8" ht="12" customHeight="1">
      <c r="A286" s="6" t="s">
        <v>0</v>
      </c>
      <c r="B286" s="22" t="s">
        <v>0</v>
      </c>
      <c r="C286" s="22"/>
      <c r="D286" s="7" t="s">
        <v>116</v>
      </c>
      <c r="E286" s="23" t="s">
        <v>117</v>
      </c>
      <c r="F286" s="23"/>
      <c r="G286" s="13">
        <v>48770</v>
      </c>
      <c r="H286" s="14">
        <v>36577.5</v>
      </c>
    </row>
    <row r="287" spans="1:8" ht="12" customHeight="1">
      <c r="A287" s="6" t="s">
        <v>0</v>
      </c>
      <c r="B287" s="22" t="s">
        <v>0</v>
      </c>
      <c r="C287" s="22"/>
      <c r="D287" s="7" t="s">
        <v>69</v>
      </c>
      <c r="E287" s="23" t="s">
        <v>70</v>
      </c>
      <c r="F287" s="23"/>
      <c r="G287" s="13">
        <v>140</v>
      </c>
      <c r="H287" s="14">
        <v>48</v>
      </c>
    </row>
    <row r="288" spans="1:8" ht="21" customHeight="1">
      <c r="A288" s="6" t="s">
        <v>0</v>
      </c>
      <c r="B288" s="22" t="s">
        <v>0</v>
      </c>
      <c r="C288" s="22"/>
      <c r="D288" s="7" t="s">
        <v>43</v>
      </c>
      <c r="E288" s="23" t="s">
        <v>44</v>
      </c>
      <c r="F288" s="23"/>
      <c r="G288" s="13">
        <v>9147</v>
      </c>
      <c r="H288" s="14">
        <v>5642.09</v>
      </c>
    </row>
    <row r="289" spans="1:8" ht="21" customHeight="1">
      <c r="A289" s="6" t="s">
        <v>0</v>
      </c>
      <c r="B289" s="22" t="s">
        <v>0</v>
      </c>
      <c r="C289" s="22"/>
      <c r="D289" s="7" t="s">
        <v>118</v>
      </c>
      <c r="E289" s="23" t="s">
        <v>119</v>
      </c>
      <c r="F289" s="23"/>
      <c r="G289" s="13">
        <v>1697</v>
      </c>
      <c r="H289" s="14">
        <v>755.45</v>
      </c>
    </row>
    <row r="290" spans="1:8" ht="12" customHeight="1">
      <c r="A290" s="4" t="s">
        <v>0</v>
      </c>
      <c r="B290" s="24" t="s">
        <v>187</v>
      </c>
      <c r="C290" s="24"/>
      <c r="D290" s="5" t="s">
        <v>0</v>
      </c>
      <c r="E290" s="25" t="s">
        <v>188</v>
      </c>
      <c r="F290" s="25"/>
      <c r="G290" s="12">
        <v>4095307.63</v>
      </c>
      <c r="H290" s="16">
        <f>SUM(H291:H313)</f>
        <v>2250605.01</v>
      </c>
    </row>
    <row r="291" spans="1:8" ht="21" customHeight="1">
      <c r="A291" s="6" t="s">
        <v>0</v>
      </c>
      <c r="B291" s="22" t="s">
        <v>0</v>
      </c>
      <c r="C291" s="22"/>
      <c r="D291" s="7" t="s">
        <v>181</v>
      </c>
      <c r="E291" s="23" t="s">
        <v>182</v>
      </c>
      <c r="F291" s="23"/>
      <c r="G291" s="13">
        <v>379708</v>
      </c>
      <c r="H291" s="14">
        <v>153459.87</v>
      </c>
    </row>
    <row r="292" spans="1:8" ht="12" customHeight="1">
      <c r="A292" s="6" t="s">
        <v>0</v>
      </c>
      <c r="B292" s="22" t="s">
        <v>0</v>
      </c>
      <c r="C292" s="22"/>
      <c r="D292" s="7" t="s">
        <v>8</v>
      </c>
      <c r="E292" s="23" t="s">
        <v>9</v>
      </c>
      <c r="F292" s="23"/>
      <c r="G292" s="13">
        <v>8406</v>
      </c>
      <c r="H292" s="14">
        <v>300</v>
      </c>
    </row>
    <row r="293" spans="1:8" ht="12" customHeight="1">
      <c r="A293" s="6" t="s">
        <v>0</v>
      </c>
      <c r="B293" s="22" t="s">
        <v>0</v>
      </c>
      <c r="C293" s="22"/>
      <c r="D293" s="7" t="s">
        <v>10</v>
      </c>
      <c r="E293" s="23" t="s">
        <v>11</v>
      </c>
      <c r="F293" s="23"/>
      <c r="G293" s="13">
        <v>2581274.24</v>
      </c>
      <c r="H293" s="14">
        <v>1342451.72</v>
      </c>
    </row>
    <row r="294" spans="1:8" ht="12" customHeight="1">
      <c r="A294" s="6" t="s">
        <v>0</v>
      </c>
      <c r="B294" s="22" t="s">
        <v>0</v>
      </c>
      <c r="C294" s="22"/>
      <c r="D294" s="7" t="s">
        <v>92</v>
      </c>
      <c r="E294" s="23" t="s">
        <v>93</v>
      </c>
      <c r="F294" s="23"/>
      <c r="G294" s="13">
        <v>194403</v>
      </c>
      <c r="H294" s="14">
        <v>194401.7</v>
      </c>
    </row>
    <row r="295" spans="1:8" ht="12" customHeight="1">
      <c r="A295" s="6" t="s">
        <v>0</v>
      </c>
      <c r="B295" s="22" t="s">
        <v>0</v>
      </c>
      <c r="C295" s="22"/>
      <c r="D295" s="7" t="s">
        <v>12</v>
      </c>
      <c r="E295" s="23" t="s">
        <v>13</v>
      </c>
      <c r="F295" s="23"/>
      <c r="G295" s="13">
        <v>419225.28</v>
      </c>
      <c r="H295" s="14">
        <v>253415.85</v>
      </c>
    </row>
    <row r="296" spans="1:8" ht="21" customHeight="1">
      <c r="A296" s="6" t="s">
        <v>0</v>
      </c>
      <c r="B296" s="22" t="s">
        <v>0</v>
      </c>
      <c r="C296" s="22"/>
      <c r="D296" s="7" t="s">
        <v>14</v>
      </c>
      <c r="E296" s="23" t="s">
        <v>15</v>
      </c>
      <c r="F296" s="23"/>
      <c r="G296" s="13">
        <v>56274.6</v>
      </c>
      <c r="H296" s="14">
        <v>24595.48</v>
      </c>
    </row>
    <row r="297" spans="1:8" ht="12" customHeight="1">
      <c r="A297" s="6" t="s">
        <v>0</v>
      </c>
      <c r="B297" s="22" t="s">
        <v>0</v>
      </c>
      <c r="C297" s="22"/>
      <c r="D297" s="7" t="s">
        <v>84</v>
      </c>
      <c r="E297" s="23" t="s">
        <v>85</v>
      </c>
      <c r="F297" s="23"/>
      <c r="G297" s="13">
        <v>2000</v>
      </c>
      <c r="H297" s="14">
        <v>2000</v>
      </c>
    </row>
    <row r="298" spans="1:8" ht="12" customHeight="1">
      <c r="A298" s="6" t="s">
        <v>0</v>
      </c>
      <c r="B298" s="22" t="s">
        <v>0</v>
      </c>
      <c r="C298" s="22"/>
      <c r="D298" s="7" t="s">
        <v>16</v>
      </c>
      <c r="E298" s="23" t="s">
        <v>17</v>
      </c>
      <c r="F298" s="23"/>
      <c r="G298" s="13">
        <v>37441</v>
      </c>
      <c r="H298" s="14">
        <v>21282.71</v>
      </c>
    </row>
    <row r="299" spans="1:8" ht="12" customHeight="1">
      <c r="A299" s="6" t="s">
        <v>0</v>
      </c>
      <c r="B299" s="22" t="s">
        <v>0</v>
      </c>
      <c r="C299" s="22"/>
      <c r="D299" s="7" t="s">
        <v>100</v>
      </c>
      <c r="E299" s="23" t="s">
        <v>101</v>
      </c>
      <c r="F299" s="23"/>
      <c r="G299" s="13">
        <v>500</v>
      </c>
      <c r="H299" s="14">
        <v>169.33</v>
      </c>
    </row>
    <row r="300" spans="1:8" ht="12" customHeight="1">
      <c r="A300" s="6" t="s">
        <v>0</v>
      </c>
      <c r="B300" s="22" t="s">
        <v>0</v>
      </c>
      <c r="C300" s="22"/>
      <c r="D300" s="7" t="s">
        <v>124</v>
      </c>
      <c r="E300" s="23" t="s">
        <v>125</v>
      </c>
      <c r="F300" s="23"/>
      <c r="G300" s="13">
        <v>3753</v>
      </c>
      <c r="H300" s="14">
        <v>2640.81</v>
      </c>
    </row>
    <row r="301" spans="1:8" ht="12" customHeight="1">
      <c r="A301" s="6" t="s">
        <v>0</v>
      </c>
      <c r="B301" s="22" t="s">
        <v>0</v>
      </c>
      <c r="C301" s="22"/>
      <c r="D301" s="7" t="s">
        <v>39</v>
      </c>
      <c r="E301" s="23" t="s">
        <v>40</v>
      </c>
      <c r="F301" s="23"/>
      <c r="G301" s="13">
        <v>87671</v>
      </c>
      <c r="H301" s="14">
        <v>54138.88</v>
      </c>
    </row>
    <row r="302" spans="1:8" ht="12" customHeight="1">
      <c r="A302" s="6" t="s">
        <v>0</v>
      </c>
      <c r="B302" s="22" t="s">
        <v>0</v>
      </c>
      <c r="C302" s="22"/>
      <c r="D302" s="7" t="s">
        <v>41</v>
      </c>
      <c r="E302" s="23" t="s">
        <v>42</v>
      </c>
      <c r="F302" s="23"/>
      <c r="G302" s="13">
        <v>66060</v>
      </c>
      <c r="H302" s="14">
        <v>39796.55</v>
      </c>
    </row>
    <row r="303" spans="1:8" ht="12" customHeight="1">
      <c r="A303" s="6" t="s">
        <v>0</v>
      </c>
      <c r="B303" s="22" t="s">
        <v>0</v>
      </c>
      <c r="C303" s="22"/>
      <c r="D303" s="7" t="s">
        <v>106</v>
      </c>
      <c r="E303" s="23" t="s">
        <v>107</v>
      </c>
      <c r="F303" s="23"/>
      <c r="G303" s="13">
        <v>3972</v>
      </c>
      <c r="H303" s="14">
        <v>910</v>
      </c>
    </row>
    <row r="304" spans="1:8" ht="12" customHeight="1">
      <c r="A304" s="6" t="s">
        <v>0</v>
      </c>
      <c r="B304" s="22" t="s">
        <v>0</v>
      </c>
      <c r="C304" s="22"/>
      <c r="D304" s="7" t="s">
        <v>18</v>
      </c>
      <c r="E304" s="23" t="s">
        <v>19</v>
      </c>
      <c r="F304" s="23"/>
      <c r="G304" s="13">
        <v>30870</v>
      </c>
      <c r="H304" s="14">
        <v>21661.9</v>
      </c>
    </row>
    <row r="305" spans="1:8" ht="12" customHeight="1">
      <c r="A305" s="6" t="s">
        <v>0</v>
      </c>
      <c r="B305" s="22" t="s">
        <v>0</v>
      </c>
      <c r="C305" s="22"/>
      <c r="D305" s="7" t="s">
        <v>110</v>
      </c>
      <c r="E305" s="23" t="s">
        <v>111</v>
      </c>
      <c r="F305" s="23"/>
      <c r="G305" s="13">
        <v>6934</v>
      </c>
      <c r="H305" s="14">
        <v>4225.67</v>
      </c>
    </row>
    <row r="306" spans="1:8" ht="12" customHeight="1">
      <c r="A306" s="6" t="s">
        <v>0</v>
      </c>
      <c r="B306" s="22" t="s">
        <v>0</v>
      </c>
      <c r="C306" s="22"/>
      <c r="D306" s="7" t="s">
        <v>112</v>
      </c>
      <c r="E306" s="23" t="s">
        <v>113</v>
      </c>
      <c r="F306" s="23"/>
      <c r="G306" s="13">
        <v>765</v>
      </c>
      <c r="H306" s="14">
        <v>95.2</v>
      </c>
    </row>
    <row r="307" spans="1:8" ht="12" customHeight="1">
      <c r="A307" s="6" t="s">
        <v>0</v>
      </c>
      <c r="B307" s="22" t="s">
        <v>0</v>
      </c>
      <c r="C307" s="22"/>
      <c r="D307" s="7" t="s">
        <v>28</v>
      </c>
      <c r="E307" s="23" t="s">
        <v>29</v>
      </c>
      <c r="F307" s="23"/>
      <c r="G307" s="13">
        <v>2175</v>
      </c>
      <c r="H307" s="14">
        <v>2159.54</v>
      </c>
    </row>
    <row r="308" spans="1:8" ht="12" customHeight="1">
      <c r="A308" s="6" t="s">
        <v>0</v>
      </c>
      <c r="B308" s="22" t="s">
        <v>0</v>
      </c>
      <c r="C308" s="22"/>
      <c r="D308" s="7" t="s">
        <v>116</v>
      </c>
      <c r="E308" s="23" t="s">
        <v>117</v>
      </c>
      <c r="F308" s="23"/>
      <c r="G308" s="13">
        <v>151436.51</v>
      </c>
      <c r="H308" s="14">
        <v>114442.5</v>
      </c>
    </row>
    <row r="309" spans="1:8" ht="21" customHeight="1">
      <c r="A309" s="6" t="s">
        <v>0</v>
      </c>
      <c r="B309" s="22" t="s">
        <v>0</v>
      </c>
      <c r="C309" s="22"/>
      <c r="D309" s="7" t="s">
        <v>43</v>
      </c>
      <c r="E309" s="23" t="s">
        <v>44</v>
      </c>
      <c r="F309" s="23"/>
      <c r="G309" s="13">
        <v>13584</v>
      </c>
      <c r="H309" s="14">
        <v>8408</v>
      </c>
    </row>
    <row r="310" spans="1:8" ht="21" customHeight="1">
      <c r="A310" s="6" t="s">
        <v>0</v>
      </c>
      <c r="B310" s="22" t="s">
        <v>0</v>
      </c>
      <c r="C310" s="22"/>
      <c r="D310" s="7" t="s">
        <v>118</v>
      </c>
      <c r="E310" s="23" t="s">
        <v>119</v>
      </c>
      <c r="F310" s="23"/>
      <c r="G310" s="13">
        <v>2855</v>
      </c>
      <c r="H310" s="14">
        <v>2042</v>
      </c>
    </row>
    <row r="311" spans="1:8" ht="12" customHeight="1">
      <c r="A311" s="6" t="s">
        <v>0</v>
      </c>
      <c r="B311" s="22" t="s">
        <v>0</v>
      </c>
      <c r="C311" s="22"/>
      <c r="D311" s="7" t="s">
        <v>20</v>
      </c>
      <c r="E311" s="23" t="s">
        <v>21</v>
      </c>
      <c r="F311" s="23"/>
      <c r="G311" s="13">
        <v>43540</v>
      </c>
      <c r="H311" s="14">
        <v>5547.3</v>
      </c>
    </row>
    <row r="312" spans="1:8" ht="12" customHeight="1">
      <c r="A312" s="6" t="s">
        <v>0</v>
      </c>
      <c r="B312" s="22" t="s">
        <v>0</v>
      </c>
      <c r="C312" s="22"/>
      <c r="D312" s="7" t="s">
        <v>189</v>
      </c>
      <c r="E312" s="23" t="s">
        <v>21</v>
      </c>
      <c r="F312" s="23"/>
      <c r="G312" s="13">
        <v>2091</v>
      </c>
      <c r="H312" s="14">
        <v>2091</v>
      </c>
    </row>
    <row r="313" spans="1:8" ht="12" customHeight="1">
      <c r="A313" s="6" t="s">
        <v>0</v>
      </c>
      <c r="B313" s="22" t="s">
        <v>0</v>
      </c>
      <c r="C313" s="22"/>
      <c r="D313" s="7" t="s">
        <v>190</v>
      </c>
      <c r="E313" s="23" t="s">
        <v>21</v>
      </c>
      <c r="F313" s="23"/>
      <c r="G313" s="13">
        <v>369</v>
      </c>
      <c r="H313" s="14">
        <v>369</v>
      </c>
    </row>
    <row r="314" spans="1:8" ht="12" customHeight="1">
      <c r="A314" s="4" t="s">
        <v>0</v>
      </c>
      <c r="B314" s="24" t="s">
        <v>191</v>
      </c>
      <c r="C314" s="24"/>
      <c r="D314" s="5" t="s">
        <v>0</v>
      </c>
      <c r="E314" s="25" t="s">
        <v>192</v>
      </c>
      <c r="F314" s="25"/>
      <c r="G314" s="12">
        <v>1585513.41</v>
      </c>
      <c r="H314" s="16">
        <f>SUM(H315:H335)</f>
        <v>977023.1300000001</v>
      </c>
    </row>
    <row r="315" spans="1:8" ht="21" customHeight="1">
      <c r="A315" s="6" t="s">
        <v>0</v>
      </c>
      <c r="B315" s="22" t="s">
        <v>0</v>
      </c>
      <c r="C315" s="22"/>
      <c r="D315" s="7" t="s">
        <v>181</v>
      </c>
      <c r="E315" s="23" t="s">
        <v>182</v>
      </c>
      <c r="F315" s="23"/>
      <c r="G315" s="13">
        <v>223562</v>
      </c>
      <c r="H315" s="14">
        <v>126313</v>
      </c>
    </row>
    <row r="316" spans="1:8" ht="12" customHeight="1">
      <c r="A316" s="6" t="s">
        <v>0</v>
      </c>
      <c r="B316" s="22" t="s">
        <v>0</v>
      </c>
      <c r="C316" s="22"/>
      <c r="D316" s="7" t="s">
        <v>8</v>
      </c>
      <c r="E316" s="23" t="s">
        <v>9</v>
      </c>
      <c r="F316" s="23"/>
      <c r="G316" s="13">
        <v>14700</v>
      </c>
      <c r="H316" s="14">
        <v>7431.61</v>
      </c>
    </row>
    <row r="317" spans="1:8" ht="12" customHeight="1">
      <c r="A317" s="6" t="s">
        <v>0</v>
      </c>
      <c r="B317" s="22" t="s">
        <v>0</v>
      </c>
      <c r="C317" s="22"/>
      <c r="D317" s="7" t="s">
        <v>10</v>
      </c>
      <c r="E317" s="23" t="s">
        <v>11</v>
      </c>
      <c r="F317" s="23"/>
      <c r="G317" s="13">
        <v>800867.35</v>
      </c>
      <c r="H317" s="14">
        <v>512216.13</v>
      </c>
    </row>
    <row r="318" spans="1:8" ht="12" customHeight="1">
      <c r="A318" s="6" t="s">
        <v>0</v>
      </c>
      <c r="B318" s="22" t="s">
        <v>0</v>
      </c>
      <c r="C318" s="22"/>
      <c r="D318" s="7" t="s">
        <v>92</v>
      </c>
      <c r="E318" s="23" t="s">
        <v>93</v>
      </c>
      <c r="F318" s="23"/>
      <c r="G318" s="13">
        <v>83963.95</v>
      </c>
      <c r="H318" s="14">
        <v>83963.17</v>
      </c>
    </row>
    <row r="319" spans="1:8" ht="12" customHeight="1">
      <c r="A319" s="6" t="s">
        <v>0</v>
      </c>
      <c r="B319" s="22" t="s">
        <v>0</v>
      </c>
      <c r="C319" s="22"/>
      <c r="D319" s="7" t="s">
        <v>12</v>
      </c>
      <c r="E319" s="23" t="s">
        <v>13</v>
      </c>
      <c r="F319" s="23"/>
      <c r="G319" s="13">
        <v>169593</v>
      </c>
      <c r="H319" s="14">
        <v>100118.14</v>
      </c>
    </row>
    <row r="320" spans="1:8" ht="21" customHeight="1">
      <c r="A320" s="6" t="s">
        <v>0</v>
      </c>
      <c r="B320" s="22" t="s">
        <v>0</v>
      </c>
      <c r="C320" s="22"/>
      <c r="D320" s="7" t="s">
        <v>14</v>
      </c>
      <c r="E320" s="23" t="s">
        <v>15</v>
      </c>
      <c r="F320" s="23"/>
      <c r="G320" s="13">
        <v>25617</v>
      </c>
      <c r="H320" s="14">
        <v>9831.83</v>
      </c>
    </row>
    <row r="321" spans="1:8" ht="12" customHeight="1">
      <c r="A321" s="6" t="s">
        <v>0</v>
      </c>
      <c r="B321" s="22" t="s">
        <v>0</v>
      </c>
      <c r="C321" s="22"/>
      <c r="D321" s="7" t="s">
        <v>84</v>
      </c>
      <c r="E321" s="23" t="s">
        <v>85</v>
      </c>
      <c r="F321" s="23"/>
      <c r="G321" s="13">
        <v>1762</v>
      </c>
      <c r="H321" s="14">
        <v>56.58</v>
      </c>
    </row>
    <row r="322" spans="1:8" ht="12" customHeight="1">
      <c r="A322" s="6" t="s">
        <v>0</v>
      </c>
      <c r="B322" s="22" t="s">
        <v>0</v>
      </c>
      <c r="C322" s="22"/>
      <c r="D322" s="7" t="s">
        <v>98</v>
      </c>
      <c r="E322" s="23" t="s">
        <v>99</v>
      </c>
      <c r="F322" s="23"/>
      <c r="G322" s="13">
        <v>58</v>
      </c>
      <c r="H322" s="14">
        <v>0</v>
      </c>
    </row>
    <row r="323" spans="1:8" ht="12" customHeight="1">
      <c r="A323" s="6" t="s">
        <v>0</v>
      </c>
      <c r="B323" s="22" t="s">
        <v>0</v>
      </c>
      <c r="C323" s="22"/>
      <c r="D323" s="7" t="s">
        <v>16</v>
      </c>
      <c r="E323" s="23" t="s">
        <v>17</v>
      </c>
      <c r="F323" s="23"/>
      <c r="G323" s="13">
        <v>20484</v>
      </c>
      <c r="H323" s="14">
        <v>4536.18</v>
      </c>
    </row>
    <row r="324" spans="1:8" ht="12" customHeight="1">
      <c r="A324" s="6" t="s">
        <v>0</v>
      </c>
      <c r="B324" s="22" t="s">
        <v>0</v>
      </c>
      <c r="C324" s="22"/>
      <c r="D324" s="7" t="s">
        <v>124</v>
      </c>
      <c r="E324" s="23" t="s">
        <v>125</v>
      </c>
      <c r="F324" s="23"/>
      <c r="G324" s="13">
        <v>2369</v>
      </c>
      <c r="H324" s="14">
        <v>0</v>
      </c>
    </row>
    <row r="325" spans="1:8" ht="12" customHeight="1">
      <c r="A325" s="6" t="s">
        <v>0</v>
      </c>
      <c r="B325" s="22" t="s">
        <v>0</v>
      </c>
      <c r="C325" s="22"/>
      <c r="D325" s="7" t="s">
        <v>39</v>
      </c>
      <c r="E325" s="23" t="s">
        <v>40</v>
      </c>
      <c r="F325" s="23"/>
      <c r="G325" s="13">
        <v>85329</v>
      </c>
      <c r="H325" s="14">
        <v>40864.84</v>
      </c>
    </row>
    <row r="326" spans="1:8" ht="12" customHeight="1">
      <c r="A326" s="6" t="s">
        <v>0</v>
      </c>
      <c r="B326" s="22" t="s">
        <v>0</v>
      </c>
      <c r="C326" s="22"/>
      <c r="D326" s="7" t="s">
        <v>41</v>
      </c>
      <c r="E326" s="23" t="s">
        <v>42</v>
      </c>
      <c r="F326" s="23"/>
      <c r="G326" s="13">
        <v>4570</v>
      </c>
      <c r="H326" s="14">
        <v>170.3</v>
      </c>
    </row>
    <row r="327" spans="1:8" ht="12" customHeight="1">
      <c r="A327" s="6" t="s">
        <v>0</v>
      </c>
      <c r="B327" s="22" t="s">
        <v>0</v>
      </c>
      <c r="C327" s="22"/>
      <c r="D327" s="7" t="s">
        <v>106</v>
      </c>
      <c r="E327" s="23" t="s">
        <v>107</v>
      </c>
      <c r="F327" s="23"/>
      <c r="G327" s="13">
        <v>3606</v>
      </c>
      <c r="H327" s="14">
        <v>777.88</v>
      </c>
    </row>
    <row r="328" spans="1:8" ht="12" customHeight="1">
      <c r="A328" s="6" t="s">
        <v>0</v>
      </c>
      <c r="B328" s="22" t="s">
        <v>0</v>
      </c>
      <c r="C328" s="22"/>
      <c r="D328" s="7" t="s">
        <v>18</v>
      </c>
      <c r="E328" s="23" t="s">
        <v>19</v>
      </c>
      <c r="F328" s="23"/>
      <c r="G328" s="13">
        <v>37240.11</v>
      </c>
      <c r="H328" s="14">
        <v>13214.93</v>
      </c>
    </row>
    <row r="329" spans="1:8" ht="12" customHeight="1">
      <c r="A329" s="6" t="s">
        <v>0</v>
      </c>
      <c r="B329" s="22" t="s">
        <v>0</v>
      </c>
      <c r="C329" s="22"/>
      <c r="D329" s="7" t="s">
        <v>110</v>
      </c>
      <c r="E329" s="23" t="s">
        <v>111</v>
      </c>
      <c r="F329" s="23"/>
      <c r="G329" s="13">
        <v>3020</v>
      </c>
      <c r="H329" s="14">
        <v>1207.04</v>
      </c>
    </row>
    <row r="330" spans="1:8" ht="12" customHeight="1">
      <c r="A330" s="6" t="s">
        <v>0</v>
      </c>
      <c r="B330" s="22" t="s">
        <v>0</v>
      </c>
      <c r="C330" s="22"/>
      <c r="D330" s="7" t="s">
        <v>112</v>
      </c>
      <c r="E330" s="23" t="s">
        <v>113</v>
      </c>
      <c r="F330" s="23"/>
      <c r="G330" s="13">
        <v>1597</v>
      </c>
      <c r="H330" s="14">
        <v>454.03</v>
      </c>
    </row>
    <row r="331" spans="1:8" ht="12" customHeight="1">
      <c r="A331" s="6" t="s">
        <v>0</v>
      </c>
      <c r="B331" s="22" t="s">
        <v>0</v>
      </c>
      <c r="C331" s="22"/>
      <c r="D331" s="7" t="s">
        <v>28</v>
      </c>
      <c r="E331" s="23" t="s">
        <v>29</v>
      </c>
      <c r="F331" s="23"/>
      <c r="G331" s="13">
        <v>2001</v>
      </c>
      <c r="H331" s="14">
        <v>715.94</v>
      </c>
    </row>
    <row r="332" spans="1:8" ht="12" customHeight="1">
      <c r="A332" s="6" t="s">
        <v>0</v>
      </c>
      <c r="B332" s="22" t="s">
        <v>0</v>
      </c>
      <c r="C332" s="22"/>
      <c r="D332" s="7" t="s">
        <v>116</v>
      </c>
      <c r="E332" s="23" t="s">
        <v>117</v>
      </c>
      <c r="F332" s="23"/>
      <c r="G332" s="13">
        <v>92018</v>
      </c>
      <c r="H332" s="14">
        <v>69015</v>
      </c>
    </row>
    <row r="333" spans="1:8" ht="21" customHeight="1">
      <c r="A333" s="6" t="s">
        <v>0</v>
      </c>
      <c r="B333" s="22" t="s">
        <v>0</v>
      </c>
      <c r="C333" s="22"/>
      <c r="D333" s="7" t="s">
        <v>43</v>
      </c>
      <c r="E333" s="23" t="s">
        <v>44</v>
      </c>
      <c r="F333" s="23"/>
      <c r="G333" s="13">
        <v>10341</v>
      </c>
      <c r="H333" s="14">
        <v>4848.29</v>
      </c>
    </row>
    <row r="334" spans="1:8" ht="12" customHeight="1">
      <c r="A334" s="6" t="s">
        <v>0</v>
      </c>
      <c r="B334" s="22" t="s">
        <v>0</v>
      </c>
      <c r="C334" s="22"/>
      <c r="D334" s="7" t="s">
        <v>77</v>
      </c>
      <c r="E334" s="23" t="s">
        <v>78</v>
      </c>
      <c r="F334" s="23"/>
      <c r="G334" s="13">
        <v>560</v>
      </c>
      <c r="H334" s="14">
        <v>0</v>
      </c>
    </row>
    <row r="335" spans="1:8" ht="21" customHeight="1">
      <c r="A335" s="6" t="s">
        <v>0</v>
      </c>
      <c r="B335" s="22" t="s">
        <v>0</v>
      </c>
      <c r="C335" s="22"/>
      <c r="D335" s="7" t="s">
        <v>118</v>
      </c>
      <c r="E335" s="23" t="s">
        <v>119</v>
      </c>
      <c r="F335" s="23"/>
      <c r="G335" s="13">
        <v>2255</v>
      </c>
      <c r="H335" s="14">
        <v>1288.24</v>
      </c>
    </row>
    <row r="336" spans="1:8" ht="12" customHeight="1">
      <c r="A336" s="4" t="s">
        <v>0</v>
      </c>
      <c r="B336" s="24" t="s">
        <v>193</v>
      </c>
      <c r="C336" s="24"/>
      <c r="D336" s="5" t="s">
        <v>0</v>
      </c>
      <c r="E336" s="25" t="s">
        <v>194</v>
      </c>
      <c r="F336" s="25"/>
      <c r="G336" s="12">
        <v>527630</v>
      </c>
      <c r="H336" s="16">
        <f>SUM(H337:H346)</f>
        <v>284670.41000000003</v>
      </c>
    </row>
    <row r="337" spans="1:8" ht="12" customHeight="1">
      <c r="A337" s="6" t="s">
        <v>0</v>
      </c>
      <c r="B337" s="22" t="s">
        <v>0</v>
      </c>
      <c r="C337" s="22"/>
      <c r="D337" s="7" t="s">
        <v>12</v>
      </c>
      <c r="E337" s="23" t="s">
        <v>13</v>
      </c>
      <c r="F337" s="23"/>
      <c r="G337" s="13">
        <v>22322</v>
      </c>
      <c r="H337" s="14">
        <v>9693.18</v>
      </c>
    </row>
    <row r="338" spans="1:8" ht="21" customHeight="1">
      <c r="A338" s="6" t="s">
        <v>0</v>
      </c>
      <c r="B338" s="22" t="s">
        <v>0</v>
      </c>
      <c r="C338" s="22"/>
      <c r="D338" s="7" t="s">
        <v>14</v>
      </c>
      <c r="E338" s="23" t="s">
        <v>15</v>
      </c>
      <c r="F338" s="23"/>
      <c r="G338" s="13">
        <v>5400</v>
      </c>
      <c r="H338" s="14">
        <v>0</v>
      </c>
    </row>
    <row r="339" spans="1:8" ht="12" customHeight="1">
      <c r="A339" s="6" t="s">
        <v>0</v>
      </c>
      <c r="B339" s="22" t="s">
        <v>0</v>
      </c>
      <c r="C339" s="22"/>
      <c r="D339" s="7" t="s">
        <v>84</v>
      </c>
      <c r="E339" s="23" t="s">
        <v>85</v>
      </c>
      <c r="F339" s="23"/>
      <c r="G339" s="13">
        <v>100513</v>
      </c>
      <c r="H339" s="14">
        <v>57539.79</v>
      </c>
    </row>
    <row r="340" spans="1:8" ht="12" customHeight="1">
      <c r="A340" s="6" t="s">
        <v>0</v>
      </c>
      <c r="B340" s="22" t="s">
        <v>0</v>
      </c>
      <c r="C340" s="22"/>
      <c r="D340" s="7" t="s">
        <v>16</v>
      </c>
      <c r="E340" s="23" t="s">
        <v>17</v>
      </c>
      <c r="F340" s="23"/>
      <c r="G340" s="13">
        <v>450</v>
      </c>
      <c r="H340" s="14">
        <v>0</v>
      </c>
    </row>
    <row r="341" spans="1:8" ht="12" customHeight="1">
      <c r="A341" s="6" t="s">
        <v>0</v>
      </c>
      <c r="B341" s="22" t="s">
        <v>0</v>
      </c>
      <c r="C341" s="22"/>
      <c r="D341" s="7" t="s">
        <v>41</v>
      </c>
      <c r="E341" s="23" t="s">
        <v>42</v>
      </c>
      <c r="F341" s="23"/>
      <c r="G341" s="13">
        <v>1000</v>
      </c>
      <c r="H341" s="14">
        <v>0</v>
      </c>
    </row>
    <row r="342" spans="1:8" ht="12" customHeight="1">
      <c r="A342" s="6" t="s">
        <v>0</v>
      </c>
      <c r="B342" s="22" t="s">
        <v>0</v>
      </c>
      <c r="C342" s="22"/>
      <c r="D342" s="7" t="s">
        <v>18</v>
      </c>
      <c r="E342" s="23" t="s">
        <v>19</v>
      </c>
      <c r="F342" s="23"/>
      <c r="G342" s="13">
        <v>390000</v>
      </c>
      <c r="H342" s="14">
        <v>212573.44</v>
      </c>
    </row>
    <row r="343" spans="1:8" ht="12" customHeight="1">
      <c r="A343" s="6" t="s">
        <v>0</v>
      </c>
      <c r="B343" s="22" t="s">
        <v>0</v>
      </c>
      <c r="C343" s="22"/>
      <c r="D343" s="7" t="s">
        <v>110</v>
      </c>
      <c r="E343" s="23" t="s">
        <v>111</v>
      </c>
      <c r="F343" s="23"/>
      <c r="G343" s="13">
        <v>1185</v>
      </c>
      <c r="H343" s="14">
        <v>0</v>
      </c>
    </row>
    <row r="344" spans="1:8" ht="21" customHeight="1">
      <c r="A344" s="6" t="s">
        <v>0</v>
      </c>
      <c r="B344" s="22" t="s">
        <v>0</v>
      </c>
      <c r="C344" s="22"/>
      <c r="D344" s="7" t="s">
        <v>67</v>
      </c>
      <c r="E344" s="23" t="s">
        <v>68</v>
      </c>
      <c r="F344" s="23"/>
      <c r="G344" s="13">
        <v>600</v>
      </c>
      <c r="H344" s="14">
        <v>0</v>
      </c>
    </row>
    <row r="345" spans="1:8" ht="12" customHeight="1">
      <c r="A345" s="6" t="s">
        <v>0</v>
      </c>
      <c r="B345" s="22" t="s">
        <v>0</v>
      </c>
      <c r="C345" s="22"/>
      <c r="D345" s="7" t="s">
        <v>28</v>
      </c>
      <c r="E345" s="23" t="s">
        <v>29</v>
      </c>
      <c r="F345" s="23"/>
      <c r="G345" s="13">
        <v>3960</v>
      </c>
      <c r="H345" s="14">
        <v>3030</v>
      </c>
    </row>
    <row r="346" spans="1:8" ht="21" customHeight="1">
      <c r="A346" s="6" t="s">
        <v>0</v>
      </c>
      <c r="B346" s="22" t="s">
        <v>0</v>
      </c>
      <c r="C346" s="22"/>
      <c r="D346" s="7" t="s">
        <v>34</v>
      </c>
      <c r="E346" s="23" t="s">
        <v>35</v>
      </c>
      <c r="F346" s="23"/>
      <c r="G346" s="13">
        <v>2200</v>
      </c>
      <c r="H346" s="14">
        <v>1834</v>
      </c>
    </row>
    <row r="347" spans="1:8" ht="12" customHeight="1">
      <c r="A347" s="4" t="s">
        <v>0</v>
      </c>
      <c r="B347" s="24" t="s">
        <v>195</v>
      </c>
      <c r="C347" s="24"/>
      <c r="D347" s="5" t="s">
        <v>0</v>
      </c>
      <c r="E347" s="25" t="s">
        <v>196</v>
      </c>
      <c r="F347" s="25"/>
      <c r="G347" s="12">
        <v>107525</v>
      </c>
      <c r="H347" s="16">
        <f>H349+H350</f>
        <v>33473.979999999996</v>
      </c>
    </row>
    <row r="348" spans="1:8" ht="12" customHeight="1">
      <c r="A348" s="6" t="s">
        <v>0</v>
      </c>
      <c r="B348" s="22" t="s">
        <v>0</v>
      </c>
      <c r="C348" s="22"/>
      <c r="D348" s="7" t="s">
        <v>16</v>
      </c>
      <c r="E348" s="23" t="s">
        <v>17</v>
      </c>
      <c r="F348" s="23"/>
      <c r="G348" s="13">
        <v>600</v>
      </c>
      <c r="H348" s="14">
        <v>0</v>
      </c>
    </row>
    <row r="349" spans="1:8" ht="12" customHeight="1">
      <c r="A349" s="6" t="s">
        <v>0</v>
      </c>
      <c r="B349" s="22" t="s">
        <v>0</v>
      </c>
      <c r="C349" s="22"/>
      <c r="D349" s="7" t="s">
        <v>18</v>
      </c>
      <c r="E349" s="23" t="s">
        <v>19</v>
      </c>
      <c r="F349" s="23"/>
      <c r="G349" s="13">
        <v>45200</v>
      </c>
      <c r="H349" s="14">
        <v>12701.3</v>
      </c>
    </row>
    <row r="350" spans="1:8" ht="21" customHeight="1">
      <c r="A350" s="6" t="s">
        <v>0</v>
      </c>
      <c r="B350" s="22" t="s">
        <v>0</v>
      </c>
      <c r="C350" s="22"/>
      <c r="D350" s="7" t="s">
        <v>118</v>
      </c>
      <c r="E350" s="23" t="s">
        <v>119</v>
      </c>
      <c r="F350" s="23"/>
      <c r="G350" s="13">
        <v>61725</v>
      </c>
      <c r="H350" s="14">
        <v>20772.68</v>
      </c>
    </row>
    <row r="351" spans="1:8" ht="12" customHeight="1">
      <c r="A351" s="4" t="s">
        <v>0</v>
      </c>
      <c r="B351" s="24" t="s">
        <v>197</v>
      </c>
      <c r="C351" s="24"/>
      <c r="D351" s="5" t="s">
        <v>0</v>
      </c>
      <c r="E351" s="25" t="s">
        <v>198</v>
      </c>
      <c r="F351" s="25"/>
      <c r="G351" s="12">
        <v>688317</v>
      </c>
      <c r="H351" s="16">
        <f>SUM(H352:H363)</f>
        <v>370002.57</v>
      </c>
    </row>
    <row r="352" spans="1:8" ht="12" customHeight="1">
      <c r="A352" s="6" t="s">
        <v>0</v>
      </c>
      <c r="B352" s="22" t="s">
        <v>0</v>
      </c>
      <c r="C352" s="22"/>
      <c r="D352" s="7" t="s">
        <v>10</v>
      </c>
      <c r="E352" s="23" t="s">
        <v>11</v>
      </c>
      <c r="F352" s="23"/>
      <c r="G352" s="13">
        <v>143812</v>
      </c>
      <c r="H352" s="14">
        <v>108984.09</v>
      </c>
    </row>
    <row r="353" spans="1:8" ht="12" customHeight="1">
      <c r="A353" s="6" t="s">
        <v>0</v>
      </c>
      <c r="B353" s="22" t="s">
        <v>0</v>
      </c>
      <c r="C353" s="22"/>
      <c r="D353" s="7" t="s">
        <v>92</v>
      </c>
      <c r="E353" s="23" t="s">
        <v>93</v>
      </c>
      <c r="F353" s="23"/>
      <c r="G353" s="13">
        <v>19085</v>
      </c>
      <c r="H353" s="14">
        <v>19084.92</v>
      </c>
    </row>
    <row r="354" spans="1:8" ht="12" customHeight="1">
      <c r="A354" s="6" t="s">
        <v>0</v>
      </c>
      <c r="B354" s="22" t="s">
        <v>0</v>
      </c>
      <c r="C354" s="22"/>
      <c r="D354" s="7" t="s">
        <v>12</v>
      </c>
      <c r="E354" s="23" t="s">
        <v>13</v>
      </c>
      <c r="F354" s="23"/>
      <c r="G354" s="13">
        <v>25022</v>
      </c>
      <c r="H354" s="14">
        <v>18934.5</v>
      </c>
    </row>
    <row r="355" spans="1:8" ht="21" customHeight="1">
      <c r="A355" s="6" t="s">
        <v>0</v>
      </c>
      <c r="B355" s="22" t="s">
        <v>0</v>
      </c>
      <c r="C355" s="22"/>
      <c r="D355" s="7" t="s">
        <v>14</v>
      </c>
      <c r="E355" s="23" t="s">
        <v>15</v>
      </c>
      <c r="F355" s="23"/>
      <c r="G355" s="13">
        <v>3404</v>
      </c>
      <c r="H355" s="14">
        <v>2008.17</v>
      </c>
    </row>
    <row r="356" spans="1:8" ht="12" customHeight="1">
      <c r="A356" s="6" t="s">
        <v>0</v>
      </c>
      <c r="B356" s="22" t="s">
        <v>0</v>
      </c>
      <c r="C356" s="22"/>
      <c r="D356" s="7" t="s">
        <v>16</v>
      </c>
      <c r="E356" s="23" t="s">
        <v>17</v>
      </c>
      <c r="F356" s="23"/>
      <c r="G356" s="13">
        <v>2413</v>
      </c>
      <c r="H356" s="14">
        <v>1891.88</v>
      </c>
    </row>
    <row r="357" spans="1:8" ht="12" customHeight="1">
      <c r="A357" s="6" t="s">
        <v>0</v>
      </c>
      <c r="B357" s="22" t="s">
        <v>0</v>
      </c>
      <c r="C357" s="22"/>
      <c r="D357" s="7" t="s">
        <v>100</v>
      </c>
      <c r="E357" s="23" t="s">
        <v>101</v>
      </c>
      <c r="F357" s="23"/>
      <c r="G357" s="13">
        <v>211000</v>
      </c>
      <c r="H357" s="14">
        <v>78921.09</v>
      </c>
    </row>
    <row r="358" spans="1:8" ht="12" customHeight="1">
      <c r="A358" s="6" t="s">
        <v>0</v>
      </c>
      <c r="B358" s="22" t="s">
        <v>0</v>
      </c>
      <c r="C358" s="22"/>
      <c r="D358" s="7" t="s">
        <v>39</v>
      </c>
      <c r="E358" s="23" t="s">
        <v>40</v>
      </c>
      <c r="F358" s="23"/>
      <c r="G358" s="13">
        <v>40541</v>
      </c>
      <c r="H358" s="14">
        <v>38330.47</v>
      </c>
    </row>
    <row r="359" spans="1:8" ht="12" customHeight="1">
      <c r="A359" s="6" t="s">
        <v>0</v>
      </c>
      <c r="B359" s="22" t="s">
        <v>0</v>
      </c>
      <c r="C359" s="22"/>
      <c r="D359" s="7" t="s">
        <v>41</v>
      </c>
      <c r="E359" s="23" t="s">
        <v>42</v>
      </c>
      <c r="F359" s="23"/>
      <c r="G359" s="13">
        <v>3500</v>
      </c>
      <c r="H359" s="14">
        <v>2035</v>
      </c>
    </row>
    <row r="360" spans="1:8" ht="12" customHeight="1">
      <c r="A360" s="6" t="s">
        <v>0</v>
      </c>
      <c r="B360" s="22" t="s">
        <v>0</v>
      </c>
      <c r="C360" s="22"/>
      <c r="D360" s="7" t="s">
        <v>18</v>
      </c>
      <c r="E360" s="23" t="s">
        <v>19</v>
      </c>
      <c r="F360" s="23"/>
      <c r="G360" s="13">
        <v>222810</v>
      </c>
      <c r="H360" s="14">
        <v>87673.31</v>
      </c>
    </row>
    <row r="361" spans="1:8" ht="12" customHeight="1">
      <c r="A361" s="6" t="s">
        <v>0</v>
      </c>
      <c r="B361" s="22" t="s">
        <v>0</v>
      </c>
      <c r="C361" s="22"/>
      <c r="D361" s="7" t="s">
        <v>110</v>
      </c>
      <c r="E361" s="23" t="s">
        <v>111</v>
      </c>
      <c r="F361" s="23"/>
      <c r="G361" s="13">
        <v>1384</v>
      </c>
      <c r="H361" s="14">
        <v>596.64</v>
      </c>
    </row>
    <row r="362" spans="1:8" ht="12" customHeight="1">
      <c r="A362" s="6" t="s">
        <v>0</v>
      </c>
      <c r="B362" s="22" t="s">
        <v>0</v>
      </c>
      <c r="C362" s="22"/>
      <c r="D362" s="7" t="s">
        <v>116</v>
      </c>
      <c r="E362" s="23" t="s">
        <v>117</v>
      </c>
      <c r="F362" s="23"/>
      <c r="G362" s="13">
        <v>8290</v>
      </c>
      <c r="H362" s="14">
        <v>8002.5</v>
      </c>
    </row>
    <row r="363" spans="1:8" ht="27" customHeight="1">
      <c r="A363" s="6" t="s">
        <v>0</v>
      </c>
      <c r="B363" s="22" t="s">
        <v>0</v>
      </c>
      <c r="C363" s="22"/>
      <c r="D363" s="7" t="s">
        <v>43</v>
      </c>
      <c r="E363" s="23" t="s">
        <v>44</v>
      </c>
      <c r="F363" s="23"/>
      <c r="G363" s="13">
        <v>7056</v>
      </c>
      <c r="H363" s="14">
        <v>3540</v>
      </c>
    </row>
    <row r="364" spans="1:8" ht="66.75" customHeight="1">
      <c r="A364" s="4" t="s">
        <v>0</v>
      </c>
      <c r="B364" s="24" t="s">
        <v>199</v>
      </c>
      <c r="C364" s="24"/>
      <c r="D364" s="5" t="s">
        <v>0</v>
      </c>
      <c r="E364" s="25" t="s">
        <v>200</v>
      </c>
      <c r="F364" s="25"/>
      <c r="G364" s="12">
        <v>497186</v>
      </c>
      <c r="H364" s="16">
        <f>SUM(H365:H374)</f>
        <v>221813.56000000003</v>
      </c>
    </row>
    <row r="365" spans="1:8" ht="30" customHeight="1">
      <c r="A365" s="6" t="s">
        <v>0</v>
      </c>
      <c r="B365" s="22" t="s">
        <v>0</v>
      </c>
      <c r="C365" s="22"/>
      <c r="D365" s="7" t="s">
        <v>181</v>
      </c>
      <c r="E365" s="23" t="s">
        <v>182</v>
      </c>
      <c r="F365" s="23"/>
      <c r="G365" s="13">
        <v>268380</v>
      </c>
      <c r="H365" s="14">
        <v>138540</v>
      </c>
    </row>
    <row r="366" spans="1:8" ht="12" customHeight="1">
      <c r="A366" s="6" t="s">
        <v>0</v>
      </c>
      <c r="B366" s="22" t="s">
        <v>0</v>
      </c>
      <c r="C366" s="22"/>
      <c r="D366" s="7" t="s">
        <v>8</v>
      </c>
      <c r="E366" s="23" t="s">
        <v>9</v>
      </c>
      <c r="F366" s="23"/>
      <c r="G366" s="13">
        <v>737</v>
      </c>
      <c r="H366" s="14">
        <v>0</v>
      </c>
    </row>
    <row r="367" spans="1:8" ht="12" customHeight="1">
      <c r="A367" s="6" t="s">
        <v>0</v>
      </c>
      <c r="B367" s="22" t="s">
        <v>0</v>
      </c>
      <c r="C367" s="22"/>
      <c r="D367" s="7" t="s">
        <v>10</v>
      </c>
      <c r="E367" s="23" t="s">
        <v>11</v>
      </c>
      <c r="F367" s="23"/>
      <c r="G367" s="13">
        <v>182095</v>
      </c>
      <c r="H367" s="14">
        <v>65865.27</v>
      </c>
    </row>
    <row r="368" spans="1:8" ht="12" customHeight="1">
      <c r="A368" s="6" t="s">
        <v>0</v>
      </c>
      <c r="B368" s="22" t="s">
        <v>0</v>
      </c>
      <c r="C368" s="22"/>
      <c r="D368" s="7" t="s">
        <v>92</v>
      </c>
      <c r="E368" s="23" t="s">
        <v>93</v>
      </c>
      <c r="F368" s="23"/>
      <c r="G368" s="13">
        <v>2724</v>
      </c>
      <c r="H368" s="14">
        <v>2547.16</v>
      </c>
    </row>
    <row r="369" spans="1:8" ht="12" customHeight="1">
      <c r="A369" s="6" t="s">
        <v>0</v>
      </c>
      <c r="B369" s="22" t="s">
        <v>0</v>
      </c>
      <c r="C369" s="22"/>
      <c r="D369" s="7" t="s">
        <v>12</v>
      </c>
      <c r="E369" s="23" t="s">
        <v>13</v>
      </c>
      <c r="F369" s="23"/>
      <c r="G369" s="13">
        <v>25782</v>
      </c>
      <c r="H369" s="14">
        <v>11405.16</v>
      </c>
    </row>
    <row r="370" spans="1:8" ht="21" customHeight="1">
      <c r="A370" s="6" t="s">
        <v>0</v>
      </c>
      <c r="B370" s="22" t="s">
        <v>0</v>
      </c>
      <c r="C370" s="22"/>
      <c r="D370" s="7" t="s">
        <v>14</v>
      </c>
      <c r="E370" s="23" t="s">
        <v>15</v>
      </c>
      <c r="F370" s="23"/>
      <c r="G370" s="13">
        <v>3808</v>
      </c>
      <c r="H370" s="14">
        <v>1571</v>
      </c>
    </row>
    <row r="371" spans="1:8" ht="12" customHeight="1">
      <c r="A371" s="6" t="s">
        <v>0</v>
      </c>
      <c r="B371" s="22" t="s">
        <v>0</v>
      </c>
      <c r="C371" s="22"/>
      <c r="D371" s="7" t="s">
        <v>16</v>
      </c>
      <c r="E371" s="23" t="s">
        <v>17</v>
      </c>
      <c r="F371" s="23"/>
      <c r="G371" s="13">
        <v>500</v>
      </c>
      <c r="H371" s="14">
        <v>0</v>
      </c>
    </row>
    <row r="372" spans="1:8" ht="12" customHeight="1">
      <c r="A372" s="6" t="s">
        <v>0</v>
      </c>
      <c r="B372" s="22" t="s">
        <v>0</v>
      </c>
      <c r="C372" s="22"/>
      <c r="D372" s="7" t="s">
        <v>124</v>
      </c>
      <c r="E372" s="23" t="s">
        <v>125</v>
      </c>
      <c r="F372" s="23"/>
      <c r="G372" s="13">
        <v>12300</v>
      </c>
      <c r="H372" s="14">
        <v>1884.97</v>
      </c>
    </row>
    <row r="373" spans="1:8" ht="12" customHeight="1">
      <c r="A373" s="6" t="s">
        <v>0</v>
      </c>
      <c r="B373" s="22" t="s">
        <v>0</v>
      </c>
      <c r="C373" s="22"/>
      <c r="D373" s="7" t="s">
        <v>106</v>
      </c>
      <c r="E373" s="23" t="s">
        <v>107</v>
      </c>
      <c r="F373" s="23"/>
      <c r="G373" s="13">
        <v>360</v>
      </c>
      <c r="H373" s="14">
        <v>0</v>
      </c>
    </row>
    <row r="374" spans="1:8" ht="34.5" customHeight="1">
      <c r="A374" s="6" t="s">
        <v>0</v>
      </c>
      <c r="B374" s="22" t="s">
        <v>0</v>
      </c>
      <c r="C374" s="22"/>
      <c r="D374" s="7" t="s">
        <v>118</v>
      </c>
      <c r="E374" s="23" t="s">
        <v>119</v>
      </c>
      <c r="F374" s="23"/>
      <c r="G374" s="13">
        <v>500</v>
      </c>
      <c r="H374" s="14">
        <v>0</v>
      </c>
    </row>
    <row r="375" spans="1:8" ht="45" customHeight="1">
      <c r="A375" s="4" t="s">
        <v>0</v>
      </c>
      <c r="B375" s="24" t="s">
        <v>201</v>
      </c>
      <c r="C375" s="24"/>
      <c r="D375" s="5" t="s">
        <v>0</v>
      </c>
      <c r="E375" s="25" t="s">
        <v>202</v>
      </c>
      <c r="F375" s="25"/>
      <c r="G375" s="12">
        <v>543537.62</v>
      </c>
      <c r="H375" s="16">
        <f>SUM(H376:H385)</f>
        <v>144275.53</v>
      </c>
    </row>
    <row r="376" spans="1:8" ht="21" customHeight="1">
      <c r="A376" s="6" t="s">
        <v>0</v>
      </c>
      <c r="B376" s="22" t="s">
        <v>0</v>
      </c>
      <c r="C376" s="22"/>
      <c r="D376" s="7" t="s">
        <v>181</v>
      </c>
      <c r="E376" s="23" t="s">
        <v>182</v>
      </c>
      <c r="F376" s="23"/>
      <c r="G376" s="13">
        <v>12000</v>
      </c>
      <c r="H376" s="14">
        <v>9108</v>
      </c>
    </row>
    <row r="377" spans="1:8" ht="12" customHeight="1">
      <c r="A377" s="6" t="s">
        <v>0</v>
      </c>
      <c r="B377" s="22" t="s">
        <v>0</v>
      </c>
      <c r="C377" s="22"/>
      <c r="D377" s="7" t="s">
        <v>8</v>
      </c>
      <c r="E377" s="23" t="s">
        <v>9</v>
      </c>
      <c r="F377" s="23"/>
      <c r="G377" s="13">
        <v>4725</v>
      </c>
      <c r="H377" s="14">
        <v>2116.61</v>
      </c>
    </row>
    <row r="378" spans="1:8" ht="12" customHeight="1">
      <c r="A378" s="6" t="s">
        <v>0</v>
      </c>
      <c r="B378" s="22" t="s">
        <v>0</v>
      </c>
      <c r="C378" s="22"/>
      <c r="D378" s="7" t="s">
        <v>10</v>
      </c>
      <c r="E378" s="23" t="s">
        <v>11</v>
      </c>
      <c r="F378" s="23"/>
      <c r="G378" s="13">
        <v>353347.76</v>
      </c>
      <c r="H378" s="14">
        <v>97589.66</v>
      </c>
    </row>
    <row r="379" spans="1:8" ht="12" customHeight="1">
      <c r="A379" s="6" t="s">
        <v>0</v>
      </c>
      <c r="B379" s="22" t="s">
        <v>0</v>
      </c>
      <c r="C379" s="22"/>
      <c r="D379" s="7" t="s">
        <v>92</v>
      </c>
      <c r="E379" s="23" t="s">
        <v>93</v>
      </c>
      <c r="F379" s="23"/>
      <c r="G379" s="13">
        <v>10008.52</v>
      </c>
      <c r="H379" s="14">
        <v>10007.76</v>
      </c>
    </row>
    <row r="380" spans="1:8" ht="12" customHeight="1">
      <c r="A380" s="6" t="s">
        <v>0</v>
      </c>
      <c r="B380" s="22" t="s">
        <v>0</v>
      </c>
      <c r="C380" s="22"/>
      <c r="D380" s="7" t="s">
        <v>12</v>
      </c>
      <c r="E380" s="23" t="s">
        <v>13</v>
      </c>
      <c r="F380" s="23"/>
      <c r="G380" s="13">
        <v>57524</v>
      </c>
      <c r="H380" s="14">
        <v>18447.05</v>
      </c>
    </row>
    <row r="381" spans="1:8" ht="21" customHeight="1">
      <c r="A381" s="6" t="s">
        <v>0</v>
      </c>
      <c r="B381" s="22" t="s">
        <v>0</v>
      </c>
      <c r="C381" s="22"/>
      <c r="D381" s="7" t="s">
        <v>14</v>
      </c>
      <c r="E381" s="23" t="s">
        <v>15</v>
      </c>
      <c r="F381" s="23"/>
      <c r="G381" s="13">
        <v>9038.85</v>
      </c>
      <c r="H381" s="14">
        <v>2356.45</v>
      </c>
    </row>
    <row r="382" spans="1:8" ht="12" customHeight="1">
      <c r="A382" s="6" t="s">
        <v>0</v>
      </c>
      <c r="B382" s="22" t="s">
        <v>0</v>
      </c>
      <c r="C382" s="22"/>
      <c r="D382" s="7" t="s">
        <v>16</v>
      </c>
      <c r="E382" s="23" t="s">
        <v>17</v>
      </c>
      <c r="F382" s="23"/>
      <c r="G382" s="13">
        <v>15000</v>
      </c>
      <c r="H382" s="14">
        <v>0</v>
      </c>
    </row>
    <row r="383" spans="1:8" ht="12" customHeight="1">
      <c r="A383" s="6" t="s">
        <v>0</v>
      </c>
      <c r="B383" s="22" t="s">
        <v>0</v>
      </c>
      <c r="C383" s="22"/>
      <c r="D383" s="7" t="s">
        <v>124</v>
      </c>
      <c r="E383" s="23" t="s">
        <v>125</v>
      </c>
      <c r="F383" s="23"/>
      <c r="G383" s="13">
        <v>75619.49</v>
      </c>
      <c r="H383" s="14">
        <v>0</v>
      </c>
    </row>
    <row r="384" spans="1:8" ht="12" customHeight="1">
      <c r="A384" s="6" t="s">
        <v>0</v>
      </c>
      <c r="B384" s="22" t="s">
        <v>0</v>
      </c>
      <c r="C384" s="22"/>
      <c r="D384" s="7" t="s">
        <v>106</v>
      </c>
      <c r="E384" s="23" t="s">
        <v>107</v>
      </c>
      <c r="F384" s="23"/>
      <c r="G384" s="13">
        <v>74</v>
      </c>
      <c r="H384" s="14">
        <v>0</v>
      </c>
    </row>
    <row r="385" spans="1:8" ht="12" customHeight="1">
      <c r="A385" s="6" t="s">
        <v>0</v>
      </c>
      <c r="B385" s="22" t="s">
        <v>0</v>
      </c>
      <c r="C385" s="22"/>
      <c r="D385" s="7" t="s">
        <v>116</v>
      </c>
      <c r="E385" s="23" t="s">
        <v>117</v>
      </c>
      <c r="F385" s="23"/>
      <c r="G385" s="13">
        <v>6200</v>
      </c>
      <c r="H385" s="14">
        <v>4650</v>
      </c>
    </row>
    <row r="386" spans="1:8" ht="123" customHeight="1">
      <c r="A386" s="4" t="s">
        <v>0</v>
      </c>
      <c r="B386" s="24" t="s">
        <v>203</v>
      </c>
      <c r="C386" s="24"/>
      <c r="D386" s="5" t="s">
        <v>0</v>
      </c>
      <c r="E386" s="25" t="s">
        <v>204</v>
      </c>
      <c r="F386" s="25"/>
      <c r="G386" s="12">
        <v>48156</v>
      </c>
      <c r="H386" s="16">
        <f>H387+H388+H389+H390+H391+H392</f>
        <v>32115.56</v>
      </c>
    </row>
    <row r="387" spans="1:8" ht="21" customHeight="1">
      <c r="A387" s="6" t="s">
        <v>0</v>
      </c>
      <c r="B387" s="22" t="s">
        <v>0</v>
      </c>
      <c r="C387" s="22"/>
      <c r="D387" s="7" t="s">
        <v>181</v>
      </c>
      <c r="E387" s="23" t="s">
        <v>182</v>
      </c>
      <c r="F387" s="23"/>
      <c r="G387" s="13">
        <v>39552</v>
      </c>
      <c r="H387" s="14">
        <v>31182</v>
      </c>
    </row>
    <row r="388" spans="1:8" ht="12" customHeight="1">
      <c r="A388" s="6" t="s">
        <v>0</v>
      </c>
      <c r="B388" s="22" t="s">
        <v>0</v>
      </c>
      <c r="C388" s="22"/>
      <c r="D388" s="7" t="s">
        <v>8</v>
      </c>
      <c r="E388" s="23" t="s">
        <v>9</v>
      </c>
      <c r="F388" s="23"/>
      <c r="G388" s="13">
        <v>1696</v>
      </c>
      <c r="H388" s="14">
        <v>0</v>
      </c>
    </row>
    <row r="389" spans="1:8" ht="12" customHeight="1">
      <c r="A389" s="6" t="s">
        <v>0</v>
      </c>
      <c r="B389" s="22" t="s">
        <v>0</v>
      </c>
      <c r="C389" s="22"/>
      <c r="D389" s="7" t="s">
        <v>10</v>
      </c>
      <c r="E389" s="23" t="s">
        <v>11</v>
      </c>
      <c r="F389" s="23"/>
      <c r="G389" s="13">
        <v>5855</v>
      </c>
      <c r="H389" s="14">
        <v>775.4</v>
      </c>
    </row>
    <row r="390" spans="1:8" ht="12" customHeight="1">
      <c r="A390" s="6" t="s">
        <v>0</v>
      </c>
      <c r="B390" s="22" t="s">
        <v>0</v>
      </c>
      <c r="C390" s="22"/>
      <c r="D390" s="7" t="s">
        <v>92</v>
      </c>
      <c r="E390" s="23" t="s">
        <v>93</v>
      </c>
      <c r="F390" s="23"/>
      <c r="G390" s="13">
        <v>95</v>
      </c>
      <c r="H390" s="14">
        <v>24.52</v>
      </c>
    </row>
    <row r="391" spans="1:8" ht="12" customHeight="1">
      <c r="A391" s="6" t="s">
        <v>0</v>
      </c>
      <c r="B391" s="22" t="s">
        <v>0</v>
      </c>
      <c r="C391" s="22"/>
      <c r="D391" s="7" t="s">
        <v>12</v>
      </c>
      <c r="E391" s="23" t="s">
        <v>13</v>
      </c>
      <c r="F391" s="23"/>
      <c r="G391" s="13">
        <v>835</v>
      </c>
      <c r="H391" s="14">
        <v>131.97</v>
      </c>
    </row>
    <row r="392" spans="1:8" ht="21" customHeight="1">
      <c r="A392" s="6" t="s">
        <v>0</v>
      </c>
      <c r="B392" s="22" t="s">
        <v>0</v>
      </c>
      <c r="C392" s="22"/>
      <c r="D392" s="7" t="s">
        <v>14</v>
      </c>
      <c r="E392" s="23" t="s">
        <v>15</v>
      </c>
      <c r="F392" s="23"/>
      <c r="G392" s="13">
        <v>123</v>
      </c>
      <c r="H392" s="14">
        <v>1.67</v>
      </c>
    </row>
    <row r="393" spans="1:8" ht="12" customHeight="1">
      <c r="A393" s="4" t="s">
        <v>0</v>
      </c>
      <c r="B393" s="24" t="s">
        <v>205</v>
      </c>
      <c r="C393" s="24"/>
      <c r="D393" s="5" t="s">
        <v>0</v>
      </c>
      <c r="E393" s="25" t="s">
        <v>27</v>
      </c>
      <c r="F393" s="25"/>
      <c r="G393" s="12">
        <v>306099</v>
      </c>
      <c r="H393" s="16">
        <f>SUM(H394:H401)</f>
        <v>141956.90999999997</v>
      </c>
    </row>
    <row r="394" spans="1:8" ht="74.25" customHeight="1">
      <c r="A394" s="6" t="s">
        <v>0</v>
      </c>
      <c r="B394" s="22" t="s">
        <v>0</v>
      </c>
      <c r="C394" s="22"/>
      <c r="D394" s="7" t="s">
        <v>49</v>
      </c>
      <c r="E394" s="23" t="s">
        <v>50</v>
      </c>
      <c r="F394" s="23"/>
      <c r="G394" s="13">
        <v>9000</v>
      </c>
      <c r="H394" s="14">
        <v>5041.09</v>
      </c>
    </row>
    <row r="395" spans="1:8" ht="12" customHeight="1">
      <c r="A395" s="6" t="s">
        <v>0</v>
      </c>
      <c r="B395" s="22" t="s">
        <v>0</v>
      </c>
      <c r="C395" s="22"/>
      <c r="D395" s="7" t="s">
        <v>206</v>
      </c>
      <c r="E395" s="23" t="s">
        <v>207</v>
      </c>
      <c r="F395" s="23"/>
      <c r="G395" s="13">
        <v>118826</v>
      </c>
      <c r="H395" s="14">
        <v>0</v>
      </c>
    </row>
    <row r="396" spans="1:8" ht="12" customHeight="1">
      <c r="A396" s="6" t="s">
        <v>0</v>
      </c>
      <c r="B396" s="22" t="s">
        <v>0</v>
      </c>
      <c r="C396" s="22"/>
      <c r="D396" s="7" t="s">
        <v>16</v>
      </c>
      <c r="E396" s="23" t="s">
        <v>17</v>
      </c>
      <c r="F396" s="23"/>
      <c r="G396" s="13">
        <v>330</v>
      </c>
      <c r="H396" s="14">
        <v>225.66</v>
      </c>
    </row>
    <row r="397" spans="1:8" ht="12" customHeight="1">
      <c r="A397" s="6" t="s">
        <v>0</v>
      </c>
      <c r="B397" s="22" t="s">
        <v>0</v>
      </c>
      <c r="C397" s="22"/>
      <c r="D397" s="7" t="s">
        <v>100</v>
      </c>
      <c r="E397" s="23" t="s">
        <v>101</v>
      </c>
      <c r="F397" s="23"/>
      <c r="G397" s="13">
        <v>80</v>
      </c>
      <c r="H397" s="14">
        <v>66.05</v>
      </c>
    </row>
    <row r="398" spans="1:8" ht="12" customHeight="1">
      <c r="A398" s="6" t="s">
        <v>0</v>
      </c>
      <c r="B398" s="22" t="s">
        <v>0</v>
      </c>
      <c r="C398" s="22"/>
      <c r="D398" s="7" t="s">
        <v>18</v>
      </c>
      <c r="E398" s="23" t="s">
        <v>19</v>
      </c>
      <c r="F398" s="23"/>
      <c r="G398" s="13">
        <v>10843</v>
      </c>
      <c r="H398" s="14">
        <v>10843</v>
      </c>
    </row>
    <row r="399" spans="1:8" ht="12" customHeight="1">
      <c r="A399" s="6" t="s">
        <v>0</v>
      </c>
      <c r="B399" s="22" t="s">
        <v>0</v>
      </c>
      <c r="C399" s="22"/>
      <c r="D399" s="7" t="s">
        <v>116</v>
      </c>
      <c r="E399" s="23" t="s">
        <v>117</v>
      </c>
      <c r="F399" s="23"/>
      <c r="G399" s="13">
        <v>164955</v>
      </c>
      <c r="H399" s="14">
        <v>123716.25</v>
      </c>
    </row>
    <row r="400" spans="1:8" ht="12" customHeight="1">
      <c r="A400" s="6" t="s">
        <v>0</v>
      </c>
      <c r="B400" s="22" t="s">
        <v>0</v>
      </c>
      <c r="C400" s="22"/>
      <c r="D400" s="7" t="s">
        <v>71</v>
      </c>
      <c r="E400" s="23" t="s">
        <v>72</v>
      </c>
      <c r="F400" s="23"/>
      <c r="G400" s="13">
        <v>180</v>
      </c>
      <c r="H400" s="14">
        <v>179.86</v>
      </c>
    </row>
    <row r="401" spans="1:8" ht="31.5" customHeight="1">
      <c r="A401" s="6" t="s">
        <v>0</v>
      </c>
      <c r="B401" s="22" t="s">
        <v>0</v>
      </c>
      <c r="C401" s="22"/>
      <c r="D401" s="7" t="s">
        <v>118</v>
      </c>
      <c r="E401" s="23" t="s">
        <v>119</v>
      </c>
      <c r="F401" s="23"/>
      <c r="G401" s="13">
        <v>1885</v>
      </c>
      <c r="H401" s="14">
        <v>1885</v>
      </c>
    </row>
    <row r="402" spans="1:8" ht="12" customHeight="1">
      <c r="A402" s="2" t="s">
        <v>208</v>
      </c>
      <c r="B402" s="29" t="s">
        <v>0</v>
      </c>
      <c r="C402" s="29"/>
      <c r="D402" s="3" t="s">
        <v>0</v>
      </c>
      <c r="E402" s="30" t="s">
        <v>209</v>
      </c>
      <c r="F402" s="30"/>
      <c r="G402" s="11">
        <v>402100</v>
      </c>
      <c r="H402" s="15">
        <f>H403+H413</f>
        <v>288875.33999999997</v>
      </c>
    </row>
    <row r="403" spans="1:8" ht="12" customHeight="1">
      <c r="A403" s="4" t="s">
        <v>0</v>
      </c>
      <c r="B403" s="24" t="s">
        <v>210</v>
      </c>
      <c r="C403" s="24"/>
      <c r="D403" s="5" t="s">
        <v>0</v>
      </c>
      <c r="E403" s="25" t="s">
        <v>211</v>
      </c>
      <c r="F403" s="25"/>
      <c r="G403" s="12">
        <v>400000</v>
      </c>
      <c r="H403" s="16">
        <f>SUM(H404:H412)</f>
        <v>288875.33999999997</v>
      </c>
    </row>
    <row r="404" spans="1:8" ht="69.75" customHeight="1">
      <c r="A404" s="6" t="s">
        <v>0</v>
      </c>
      <c r="B404" s="22" t="s">
        <v>0</v>
      </c>
      <c r="C404" s="22"/>
      <c r="D404" s="7" t="s">
        <v>212</v>
      </c>
      <c r="E404" s="23" t="s">
        <v>213</v>
      </c>
      <c r="F404" s="23"/>
      <c r="G404" s="13">
        <v>282000</v>
      </c>
      <c r="H404" s="14">
        <v>238000</v>
      </c>
    </row>
    <row r="405" spans="1:8" ht="12" customHeight="1">
      <c r="A405" s="6" t="s">
        <v>0</v>
      </c>
      <c r="B405" s="22" t="s">
        <v>0</v>
      </c>
      <c r="C405" s="22"/>
      <c r="D405" s="7" t="s">
        <v>12</v>
      </c>
      <c r="E405" s="23" t="s">
        <v>13</v>
      </c>
      <c r="F405" s="23"/>
      <c r="G405" s="13">
        <v>3500</v>
      </c>
      <c r="H405" s="14">
        <v>1665.6</v>
      </c>
    </row>
    <row r="406" spans="1:8" ht="12" customHeight="1">
      <c r="A406" s="6" t="s">
        <v>0</v>
      </c>
      <c r="B406" s="22" t="s">
        <v>0</v>
      </c>
      <c r="C406" s="22"/>
      <c r="D406" s="7" t="s">
        <v>84</v>
      </c>
      <c r="E406" s="23" t="s">
        <v>85</v>
      </c>
      <c r="F406" s="23"/>
      <c r="G406" s="13">
        <v>35850</v>
      </c>
      <c r="H406" s="14">
        <v>15349.61</v>
      </c>
    </row>
    <row r="407" spans="1:8" ht="12" customHeight="1">
      <c r="A407" s="6" t="s">
        <v>0</v>
      </c>
      <c r="B407" s="22" t="s">
        <v>0</v>
      </c>
      <c r="C407" s="22"/>
      <c r="D407" s="7" t="s">
        <v>16</v>
      </c>
      <c r="E407" s="23" t="s">
        <v>17</v>
      </c>
      <c r="F407" s="23"/>
      <c r="G407" s="13">
        <v>24246</v>
      </c>
      <c r="H407" s="14">
        <v>3819.28</v>
      </c>
    </row>
    <row r="408" spans="1:8" ht="12" customHeight="1">
      <c r="A408" s="6" t="s">
        <v>0</v>
      </c>
      <c r="B408" s="22" t="s">
        <v>0</v>
      </c>
      <c r="C408" s="22"/>
      <c r="D408" s="7" t="s">
        <v>124</v>
      </c>
      <c r="E408" s="23" t="s">
        <v>125</v>
      </c>
      <c r="F408" s="23"/>
      <c r="G408" s="13">
        <v>19964</v>
      </c>
      <c r="H408" s="14">
        <v>19963.4</v>
      </c>
    </row>
    <row r="409" spans="1:8" ht="12" customHeight="1">
      <c r="A409" s="6" t="s">
        <v>0</v>
      </c>
      <c r="B409" s="22" t="s">
        <v>0</v>
      </c>
      <c r="C409" s="22"/>
      <c r="D409" s="7" t="s">
        <v>39</v>
      </c>
      <c r="E409" s="23" t="s">
        <v>40</v>
      </c>
      <c r="F409" s="23"/>
      <c r="G409" s="13">
        <v>6500</v>
      </c>
      <c r="H409" s="14">
        <v>2758.22</v>
      </c>
    </row>
    <row r="410" spans="1:8" ht="12" customHeight="1">
      <c r="A410" s="6" t="s">
        <v>0</v>
      </c>
      <c r="B410" s="22" t="s">
        <v>0</v>
      </c>
      <c r="C410" s="22"/>
      <c r="D410" s="7" t="s">
        <v>18</v>
      </c>
      <c r="E410" s="23" t="s">
        <v>19</v>
      </c>
      <c r="F410" s="23"/>
      <c r="G410" s="13">
        <v>25440</v>
      </c>
      <c r="H410" s="14">
        <v>6939.23</v>
      </c>
    </row>
    <row r="411" spans="1:8" ht="12" customHeight="1">
      <c r="A411" s="6" t="s">
        <v>0</v>
      </c>
      <c r="B411" s="22" t="s">
        <v>0</v>
      </c>
      <c r="C411" s="22"/>
      <c r="D411" s="7" t="s">
        <v>110</v>
      </c>
      <c r="E411" s="23" t="s">
        <v>111</v>
      </c>
      <c r="F411" s="23"/>
      <c r="G411" s="13">
        <v>500</v>
      </c>
      <c r="H411" s="14">
        <v>60</v>
      </c>
    </row>
    <row r="412" spans="1:8" ht="12" customHeight="1">
      <c r="A412" s="6" t="s">
        <v>0</v>
      </c>
      <c r="B412" s="22" t="s">
        <v>0</v>
      </c>
      <c r="C412" s="22"/>
      <c r="D412" s="7" t="s">
        <v>77</v>
      </c>
      <c r="E412" s="23" t="s">
        <v>78</v>
      </c>
      <c r="F412" s="23"/>
      <c r="G412" s="13">
        <v>2000</v>
      </c>
      <c r="H412" s="14">
        <v>320</v>
      </c>
    </row>
    <row r="413" spans="1:8" ht="12" customHeight="1">
      <c r="A413" s="4" t="s">
        <v>0</v>
      </c>
      <c r="B413" s="24" t="s">
        <v>214</v>
      </c>
      <c r="C413" s="24"/>
      <c r="D413" s="5" t="s">
        <v>0</v>
      </c>
      <c r="E413" s="25" t="s">
        <v>27</v>
      </c>
      <c r="F413" s="25"/>
      <c r="G413" s="12">
        <v>2100</v>
      </c>
      <c r="H413" s="16">
        <v>0</v>
      </c>
    </row>
    <row r="414" spans="1:8" ht="12" customHeight="1">
      <c r="A414" s="6" t="s">
        <v>0</v>
      </c>
      <c r="B414" s="22" t="s">
        <v>0</v>
      </c>
      <c r="C414" s="22"/>
      <c r="D414" s="7" t="s">
        <v>10</v>
      </c>
      <c r="E414" s="23" t="s">
        <v>11</v>
      </c>
      <c r="F414" s="23"/>
      <c r="G414" s="13">
        <v>300</v>
      </c>
      <c r="H414" s="14">
        <v>0</v>
      </c>
    </row>
    <row r="415" spans="1:8" ht="12" customHeight="1">
      <c r="A415" s="6" t="s">
        <v>0</v>
      </c>
      <c r="B415" s="22" t="s">
        <v>0</v>
      </c>
      <c r="C415" s="22"/>
      <c r="D415" s="7" t="s">
        <v>28</v>
      </c>
      <c r="E415" s="23" t="s">
        <v>29</v>
      </c>
      <c r="F415" s="23"/>
      <c r="G415" s="13">
        <v>1800</v>
      </c>
      <c r="H415" s="14">
        <v>0</v>
      </c>
    </row>
    <row r="416" spans="1:8" ht="12" customHeight="1">
      <c r="A416" s="2" t="s">
        <v>215</v>
      </c>
      <c r="B416" s="29" t="s">
        <v>0</v>
      </c>
      <c r="C416" s="29"/>
      <c r="D416" s="3" t="s">
        <v>0</v>
      </c>
      <c r="E416" s="30" t="s">
        <v>216</v>
      </c>
      <c r="F416" s="30"/>
      <c r="G416" s="11">
        <v>7405379.78</v>
      </c>
      <c r="H416" s="15">
        <f>H417+H426+H428+H434+H436+H439+H461+H464+H466+H469</f>
        <v>3415178.4300000006</v>
      </c>
    </row>
    <row r="417" spans="1:8" ht="27" customHeight="1">
      <c r="A417" s="4" t="s">
        <v>0</v>
      </c>
      <c r="B417" s="24" t="s">
        <v>217</v>
      </c>
      <c r="C417" s="24"/>
      <c r="D417" s="5" t="s">
        <v>0</v>
      </c>
      <c r="E417" s="25" t="s">
        <v>218</v>
      </c>
      <c r="F417" s="25"/>
      <c r="G417" s="12">
        <v>14970</v>
      </c>
      <c r="H417" s="16">
        <v>0</v>
      </c>
    </row>
    <row r="418" spans="1:8" ht="12" customHeight="1">
      <c r="A418" s="6" t="s">
        <v>0</v>
      </c>
      <c r="B418" s="22" t="s">
        <v>0</v>
      </c>
      <c r="C418" s="22"/>
      <c r="D418" s="7" t="s">
        <v>12</v>
      </c>
      <c r="E418" s="23" t="s">
        <v>13</v>
      </c>
      <c r="F418" s="23"/>
      <c r="G418" s="13">
        <v>966</v>
      </c>
      <c r="H418" s="14">
        <v>0</v>
      </c>
    </row>
    <row r="419" spans="1:8" ht="33" customHeight="1">
      <c r="A419" s="6" t="s">
        <v>0</v>
      </c>
      <c r="B419" s="22" t="s">
        <v>0</v>
      </c>
      <c r="C419" s="22"/>
      <c r="D419" s="7" t="s">
        <v>14</v>
      </c>
      <c r="E419" s="23" t="s">
        <v>15</v>
      </c>
      <c r="F419" s="23"/>
      <c r="G419" s="13">
        <v>138</v>
      </c>
      <c r="H419" s="14">
        <v>0</v>
      </c>
    </row>
    <row r="420" spans="1:8" ht="12" customHeight="1">
      <c r="A420" s="6" t="s">
        <v>0</v>
      </c>
      <c r="B420" s="22" t="s">
        <v>0</v>
      </c>
      <c r="C420" s="22"/>
      <c r="D420" s="7" t="s">
        <v>84</v>
      </c>
      <c r="E420" s="23" t="s">
        <v>85</v>
      </c>
      <c r="F420" s="23"/>
      <c r="G420" s="13">
        <v>4958</v>
      </c>
      <c r="H420" s="14">
        <v>0</v>
      </c>
    </row>
    <row r="421" spans="1:8" ht="12" customHeight="1">
      <c r="A421" s="6" t="s">
        <v>0</v>
      </c>
      <c r="B421" s="22" t="s">
        <v>0</v>
      </c>
      <c r="C421" s="22"/>
      <c r="D421" s="7" t="s">
        <v>16</v>
      </c>
      <c r="E421" s="23" t="s">
        <v>17</v>
      </c>
      <c r="F421" s="23"/>
      <c r="G421" s="13">
        <v>3672</v>
      </c>
      <c r="H421" s="14">
        <v>0</v>
      </c>
    </row>
    <row r="422" spans="1:8" ht="12" customHeight="1">
      <c r="A422" s="6" t="s">
        <v>0</v>
      </c>
      <c r="B422" s="22" t="s">
        <v>0</v>
      </c>
      <c r="C422" s="22"/>
      <c r="D422" s="7" t="s">
        <v>100</v>
      </c>
      <c r="E422" s="23" t="s">
        <v>101</v>
      </c>
      <c r="F422" s="23"/>
      <c r="G422" s="13">
        <v>213</v>
      </c>
      <c r="H422" s="14">
        <v>0</v>
      </c>
    </row>
    <row r="423" spans="1:8" ht="12" customHeight="1">
      <c r="A423" s="6" t="s">
        <v>0</v>
      </c>
      <c r="B423" s="22" t="s">
        <v>0</v>
      </c>
      <c r="C423" s="22"/>
      <c r="D423" s="7" t="s">
        <v>18</v>
      </c>
      <c r="E423" s="23" t="s">
        <v>19</v>
      </c>
      <c r="F423" s="23"/>
      <c r="G423" s="13">
        <v>2771</v>
      </c>
      <c r="H423" s="14">
        <v>0</v>
      </c>
    </row>
    <row r="424" spans="1:8" ht="12" customHeight="1">
      <c r="A424" s="6" t="s">
        <v>0</v>
      </c>
      <c r="B424" s="22" t="s">
        <v>0</v>
      </c>
      <c r="C424" s="22"/>
      <c r="D424" s="7" t="s">
        <v>112</v>
      </c>
      <c r="E424" s="23" t="s">
        <v>113</v>
      </c>
      <c r="F424" s="23"/>
      <c r="G424" s="13">
        <v>1640</v>
      </c>
      <c r="H424" s="14">
        <v>0</v>
      </c>
    </row>
    <row r="425" spans="1:8" ht="33" customHeight="1">
      <c r="A425" s="6" t="s">
        <v>0</v>
      </c>
      <c r="B425" s="22" t="s">
        <v>0</v>
      </c>
      <c r="C425" s="22"/>
      <c r="D425" s="7" t="s">
        <v>118</v>
      </c>
      <c r="E425" s="23" t="s">
        <v>119</v>
      </c>
      <c r="F425" s="23"/>
      <c r="G425" s="13">
        <v>612</v>
      </c>
      <c r="H425" s="14">
        <v>0</v>
      </c>
    </row>
    <row r="426" spans="1:8" ht="60.75" customHeight="1">
      <c r="A426" s="4" t="s">
        <v>0</v>
      </c>
      <c r="B426" s="24" t="s">
        <v>219</v>
      </c>
      <c r="C426" s="24"/>
      <c r="D426" s="5" t="s">
        <v>0</v>
      </c>
      <c r="E426" s="25" t="s">
        <v>220</v>
      </c>
      <c r="F426" s="25"/>
      <c r="G426" s="12">
        <v>146200</v>
      </c>
      <c r="H426" s="16">
        <f>H427</f>
        <v>63277.67</v>
      </c>
    </row>
    <row r="427" spans="1:8" ht="12" customHeight="1">
      <c r="A427" s="6" t="s">
        <v>0</v>
      </c>
      <c r="B427" s="22" t="s">
        <v>0</v>
      </c>
      <c r="C427" s="22"/>
      <c r="D427" s="7" t="s">
        <v>221</v>
      </c>
      <c r="E427" s="23" t="s">
        <v>222</v>
      </c>
      <c r="F427" s="23"/>
      <c r="G427" s="13">
        <v>146200</v>
      </c>
      <c r="H427" s="14">
        <v>63277.67</v>
      </c>
    </row>
    <row r="428" spans="1:8" ht="39" customHeight="1">
      <c r="A428" s="4" t="s">
        <v>0</v>
      </c>
      <c r="B428" s="24" t="s">
        <v>223</v>
      </c>
      <c r="C428" s="24"/>
      <c r="D428" s="5" t="s">
        <v>0</v>
      </c>
      <c r="E428" s="25" t="s">
        <v>224</v>
      </c>
      <c r="F428" s="25"/>
      <c r="G428" s="12">
        <v>1811206</v>
      </c>
      <c r="H428" s="16">
        <f>SUM(H429:H433)</f>
        <v>785476.71</v>
      </c>
    </row>
    <row r="429" spans="1:8" ht="54.75" customHeight="1">
      <c r="A429" s="6" t="s">
        <v>0</v>
      </c>
      <c r="B429" s="22" t="s">
        <v>0</v>
      </c>
      <c r="C429" s="22"/>
      <c r="D429" s="7" t="s">
        <v>225</v>
      </c>
      <c r="E429" s="23" t="s">
        <v>226</v>
      </c>
      <c r="F429" s="23"/>
      <c r="G429" s="13">
        <v>6000</v>
      </c>
      <c r="H429" s="14">
        <v>1760.53</v>
      </c>
    </row>
    <row r="430" spans="1:8" ht="12" customHeight="1">
      <c r="A430" s="6" t="s">
        <v>0</v>
      </c>
      <c r="B430" s="22" t="s">
        <v>0</v>
      </c>
      <c r="C430" s="22"/>
      <c r="D430" s="7" t="s">
        <v>227</v>
      </c>
      <c r="E430" s="23" t="s">
        <v>228</v>
      </c>
      <c r="F430" s="23"/>
      <c r="G430" s="13">
        <v>1140450</v>
      </c>
      <c r="H430" s="14">
        <v>460021.72</v>
      </c>
    </row>
    <row r="431" spans="1:8" ht="12" customHeight="1">
      <c r="A431" s="6" t="s">
        <v>0</v>
      </c>
      <c r="B431" s="22" t="s">
        <v>0</v>
      </c>
      <c r="C431" s="22"/>
      <c r="D431" s="7" t="s">
        <v>12</v>
      </c>
      <c r="E431" s="23" t="s">
        <v>13</v>
      </c>
      <c r="F431" s="23"/>
      <c r="G431" s="13">
        <v>1395</v>
      </c>
      <c r="H431" s="14">
        <v>0</v>
      </c>
    </row>
    <row r="432" spans="1:8" ht="12" customHeight="1">
      <c r="A432" s="6" t="s">
        <v>0</v>
      </c>
      <c r="B432" s="22" t="s">
        <v>0</v>
      </c>
      <c r="C432" s="22"/>
      <c r="D432" s="7" t="s">
        <v>18</v>
      </c>
      <c r="E432" s="23" t="s">
        <v>19</v>
      </c>
      <c r="F432" s="23"/>
      <c r="G432" s="13">
        <v>10695</v>
      </c>
      <c r="H432" s="14">
        <v>4495.8</v>
      </c>
    </row>
    <row r="433" spans="1:8" ht="28.5" customHeight="1">
      <c r="A433" s="6" t="s">
        <v>0</v>
      </c>
      <c r="B433" s="22" t="s">
        <v>0</v>
      </c>
      <c r="C433" s="22"/>
      <c r="D433" s="7" t="s">
        <v>229</v>
      </c>
      <c r="E433" s="23" t="s">
        <v>230</v>
      </c>
      <c r="F433" s="23"/>
      <c r="G433" s="13">
        <v>652666</v>
      </c>
      <c r="H433" s="14">
        <v>319198.66</v>
      </c>
    </row>
    <row r="434" spans="1:8" ht="12" customHeight="1">
      <c r="A434" s="4" t="s">
        <v>0</v>
      </c>
      <c r="B434" s="24" t="s">
        <v>231</v>
      </c>
      <c r="C434" s="24"/>
      <c r="D434" s="5" t="s">
        <v>0</v>
      </c>
      <c r="E434" s="25" t="s">
        <v>232</v>
      </c>
      <c r="F434" s="25"/>
      <c r="G434" s="12">
        <v>661172.78</v>
      </c>
      <c r="H434" s="16">
        <f>H435</f>
        <v>294426.7</v>
      </c>
    </row>
    <row r="435" spans="1:8" ht="12" customHeight="1">
      <c r="A435" s="6" t="s">
        <v>0</v>
      </c>
      <c r="B435" s="22" t="s">
        <v>0</v>
      </c>
      <c r="C435" s="22"/>
      <c r="D435" s="7" t="s">
        <v>227</v>
      </c>
      <c r="E435" s="23" t="s">
        <v>228</v>
      </c>
      <c r="F435" s="23"/>
      <c r="G435" s="13">
        <v>661172.78</v>
      </c>
      <c r="H435" s="14">
        <v>294426.7</v>
      </c>
    </row>
    <row r="436" spans="1:8" ht="12" customHeight="1">
      <c r="A436" s="4" t="s">
        <v>0</v>
      </c>
      <c r="B436" s="24" t="s">
        <v>233</v>
      </c>
      <c r="C436" s="24"/>
      <c r="D436" s="5" t="s">
        <v>0</v>
      </c>
      <c r="E436" s="25" t="s">
        <v>234</v>
      </c>
      <c r="F436" s="25"/>
      <c r="G436" s="12">
        <v>1281000</v>
      </c>
      <c r="H436" s="16">
        <f>H437+H438</f>
        <v>815645.96</v>
      </c>
    </row>
    <row r="437" spans="1:8" ht="63.75" customHeight="1">
      <c r="A437" s="6" t="s">
        <v>0</v>
      </c>
      <c r="B437" s="22" t="s">
        <v>0</v>
      </c>
      <c r="C437" s="22"/>
      <c r="D437" s="7" t="s">
        <v>225</v>
      </c>
      <c r="E437" s="23" t="s">
        <v>226</v>
      </c>
      <c r="F437" s="23"/>
      <c r="G437" s="13">
        <v>12000</v>
      </c>
      <c r="H437" s="14">
        <v>1561.39</v>
      </c>
    </row>
    <row r="438" spans="1:8" ht="12" customHeight="1">
      <c r="A438" s="6" t="s">
        <v>0</v>
      </c>
      <c r="B438" s="22" t="s">
        <v>0</v>
      </c>
      <c r="C438" s="22"/>
      <c r="D438" s="7" t="s">
        <v>227</v>
      </c>
      <c r="E438" s="23" t="s">
        <v>228</v>
      </c>
      <c r="F438" s="23"/>
      <c r="G438" s="13">
        <v>1269000</v>
      </c>
      <c r="H438" s="14">
        <v>814084.57</v>
      </c>
    </row>
    <row r="439" spans="1:8" ht="12" customHeight="1">
      <c r="A439" s="4" t="s">
        <v>0</v>
      </c>
      <c r="B439" s="24" t="s">
        <v>235</v>
      </c>
      <c r="C439" s="24"/>
      <c r="D439" s="5" t="s">
        <v>0</v>
      </c>
      <c r="E439" s="25" t="s">
        <v>236</v>
      </c>
      <c r="F439" s="25"/>
      <c r="G439" s="12">
        <v>1928673</v>
      </c>
      <c r="H439" s="16">
        <f>SUM(H440:H460)</f>
        <v>903399.4700000002</v>
      </c>
    </row>
    <row r="440" spans="1:8" ht="55.5" customHeight="1">
      <c r="A440" s="6" t="s">
        <v>0</v>
      </c>
      <c r="B440" s="22" t="s">
        <v>0</v>
      </c>
      <c r="C440" s="22"/>
      <c r="D440" s="7" t="s">
        <v>225</v>
      </c>
      <c r="E440" s="23" t="s">
        <v>226</v>
      </c>
      <c r="F440" s="23"/>
      <c r="G440" s="13">
        <v>200</v>
      </c>
      <c r="H440" s="14">
        <v>0</v>
      </c>
    </row>
    <row r="441" spans="1:8" ht="12" customHeight="1">
      <c r="A441" s="6" t="s">
        <v>0</v>
      </c>
      <c r="B441" s="22" t="s">
        <v>0</v>
      </c>
      <c r="C441" s="22"/>
      <c r="D441" s="7" t="s">
        <v>8</v>
      </c>
      <c r="E441" s="23" t="s">
        <v>9</v>
      </c>
      <c r="F441" s="23"/>
      <c r="G441" s="13">
        <v>12580</v>
      </c>
      <c r="H441" s="14">
        <v>1634.13</v>
      </c>
    </row>
    <row r="442" spans="1:8" ht="12" customHeight="1">
      <c r="A442" s="6" t="s">
        <v>0</v>
      </c>
      <c r="B442" s="22" t="s">
        <v>0</v>
      </c>
      <c r="C442" s="22"/>
      <c r="D442" s="7" t="s">
        <v>227</v>
      </c>
      <c r="E442" s="23" t="s">
        <v>228</v>
      </c>
      <c r="F442" s="23"/>
      <c r="G442" s="13">
        <v>15869</v>
      </c>
      <c r="H442" s="14">
        <v>15770.32</v>
      </c>
    </row>
    <row r="443" spans="1:8" ht="12" customHeight="1">
      <c r="A443" s="6" t="s">
        <v>0</v>
      </c>
      <c r="B443" s="22" t="s">
        <v>0</v>
      </c>
      <c r="C443" s="22"/>
      <c r="D443" s="7" t="s">
        <v>10</v>
      </c>
      <c r="E443" s="23" t="s">
        <v>11</v>
      </c>
      <c r="F443" s="23"/>
      <c r="G443" s="13">
        <v>1321039</v>
      </c>
      <c r="H443" s="14">
        <v>559578.05</v>
      </c>
    </row>
    <row r="444" spans="1:8" ht="12" customHeight="1">
      <c r="A444" s="6" t="s">
        <v>0</v>
      </c>
      <c r="B444" s="22" t="s">
        <v>0</v>
      </c>
      <c r="C444" s="22"/>
      <c r="D444" s="7" t="s">
        <v>92</v>
      </c>
      <c r="E444" s="23" t="s">
        <v>93</v>
      </c>
      <c r="F444" s="23"/>
      <c r="G444" s="13">
        <v>92130</v>
      </c>
      <c r="H444" s="14">
        <v>91211.15</v>
      </c>
    </row>
    <row r="445" spans="1:8" ht="12" customHeight="1">
      <c r="A445" s="6" t="s">
        <v>0</v>
      </c>
      <c r="B445" s="22" t="s">
        <v>0</v>
      </c>
      <c r="C445" s="22"/>
      <c r="D445" s="7" t="s">
        <v>12</v>
      </c>
      <c r="E445" s="23" t="s">
        <v>13</v>
      </c>
      <c r="F445" s="23"/>
      <c r="G445" s="13">
        <v>223526</v>
      </c>
      <c r="H445" s="14">
        <v>107906.46</v>
      </c>
    </row>
    <row r="446" spans="1:8" ht="21" customHeight="1">
      <c r="A446" s="6" t="s">
        <v>0</v>
      </c>
      <c r="B446" s="22" t="s">
        <v>0</v>
      </c>
      <c r="C446" s="22"/>
      <c r="D446" s="7" t="s">
        <v>14</v>
      </c>
      <c r="E446" s="23" t="s">
        <v>15</v>
      </c>
      <c r="F446" s="23"/>
      <c r="G446" s="13">
        <v>31816</v>
      </c>
      <c r="H446" s="14">
        <v>13535.06</v>
      </c>
    </row>
    <row r="447" spans="1:8" ht="12" customHeight="1">
      <c r="A447" s="6" t="s">
        <v>0</v>
      </c>
      <c r="B447" s="22" t="s">
        <v>0</v>
      </c>
      <c r="C447" s="22"/>
      <c r="D447" s="7" t="s">
        <v>84</v>
      </c>
      <c r="E447" s="23" t="s">
        <v>85</v>
      </c>
      <c r="F447" s="23"/>
      <c r="G447" s="13">
        <v>7225</v>
      </c>
      <c r="H447" s="14">
        <v>3600</v>
      </c>
    </row>
    <row r="448" spans="1:8" ht="12" customHeight="1">
      <c r="A448" s="6" t="s">
        <v>0</v>
      </c>
      <c r="B448" s="22" t="s">
        <v>0</v>
      </c>
      <c r="C448" s="22"/>
      <c r="D448" s="7" t="s">
        <v>16</v>
      </c>
      <c r="E448" s="23" t="s">
        <v>17</v>
      </c>
      <c r="F448" s="23"/>
      <c r="G448" s="13">
        <v>50354</v>
      </c>
      <c r="H448" s="14">
        <v>12974.38</v>
      </c>
    </row>
    <row r="449" spans="1:8" ht="12" customHeight="1">
      <c r="A449" s="6" t="s">
        <v>0</v>
      </c>
      <c r="B449" s="22" t="s">
        <v>0</v>
      </c>
      <c r="C449" s="22"/>
      <c r="D449" s="7" t="s">
        <v>100</v>
      </c>
      <c r="E449" s="23" t="s">
        <v>101</v>
      </c>
      <c r="F449" s="23"/>
      <c r="G449" s="13">
        <v>150</v>
      </c>
      <c r="H449" s="14">
        <v>0</v>
      </c>
    </row>
    <row r="450" spans="1:8" ht="12" customHeight="1">
      <c r="A450" s="6" t="s">
        <v>0</v>
      </c>
      <c r="B450" s="22" t="s">
        <v>0</v>
      </c>
      <c r="C450" s="22"/>
      <c r="D450" s="7" t="s">
        <v>39</v>
      </c>
      <c r="E450" s="23" t="s">
        <v>40</v>
      </c>
      <c r="F450" s="23"/>
      <c r="G450" s="13">
        <v>16474</v>
      </c>
      <c r="H450" s="14">
        <v>10214.96</v>
      </c>
    </row>
    <row r="451" spans="1:8" ht="12" customHeight="1">
      <c r="A451" s="6" t="s">
        <v>0</v>
      </c>
      <c r="B451" s="22" t="s">
        <v>0</v>
      </c>
      <c r="C451" s="22"/>
      <c r="D451" s="7" t="s">
        <v>41</v>
      </c>
      <c r="E451" s="23" t="s">
        <v>42</v>
      </c>
      <c r="F451" s="23"/>
      <c r="G451" s="13">
        <v>2805</v>
      </c>
      <c r="H451" s="14">
        <v>0</v>
      </c>
    </row>
    <row r="452" spans="1:8" ht="12" customHeight="1">
      <c r="A452" s="6" t="s">
        <v>0</v>
      </c>
      <c r="B452" s="22" t="s">
        <v>0</v>
      </c>
      <c r="C452" s="22"/>
      <c r="D452" s="7" t="s">
        <v>106</v>
      </c>
      <c r="E452" s="23" t="s">
        <v>107</v>
      </c>
      <c r="F452" s="23"/>
      <c r="G452" s="13">
        <v>2052</v>
      </c>
      <c r="H452" s="14">
        <v>1044</v>
      </c>
    </row>
    <row r="453" spans="1:8" ht="12" customHeight="1">
      <c r="A453" s="6" t="s">
        <v>0</v>
      </c>
      <c r="B453" s="22" t="s">
        <v>0</v>
      </c>
      <c r="C453" s="22"/>
      <c r="D453" s="7" t="s">
        <v>18</v>
      </c>
      <c r="E453" s="23" t="s">
        <v>19</v>
      </c>
      <c r="F453" s="23"/>
      <c r="G453" s="13">
        <v>68642</v>
      </c>
      <c r="H453" s="14">
        <v>41374.67</v>
      </c>
    </row>
    <row r="454" spans="1:8" ht="12" customHeight="1">
      <c r="A454" s="6" t="s">
        <v>0</v>
      </c>
      <c r="B454" s="22" t="s">
        <v>0</v>
      </c>
      <c r="C454" s="22"/>
      <c r="D454" s="7" t="s">
        <v>110</v>
      </c>
      <c r="E454" s="23" t="s">
        <v>111</v>
      </c>
      <c r="F454" s="23"/>
      <c r="G454" s="13">
        <v>11970</v>
      </c>
      <c r="H454" s="14">
        <v>4055.31</v>
      </c>
    </row>
    <row r="455" spans="1:8" ht="12" customHeight="1">
      <c r="A455" s="6" t="s">
        <v>0</v>
      </c>
      <c r="B455" s="22" t="s">
        <v>0</v>
      </c>
      <c r="C455" s="22"/>
      <c r="D455" s="7" t="s">
        <v>112</v>
      </c>
      <c r="E455" s="23" t="s">
        <v>113</v>
      </c>
      <c r="F455" s="23"/>
      <c r="G455" s="13">
        <v>13860</v>
      </c>
      <c r="H455" s="14">
        <v>5908.08</v>
      </c>
    </row>
    <row r="456" spans="1:8" ht="12" customHeight="1">
      <c r="A456" s="6" t="s">
        <v>0</v>
      </c>
      <c r="B456" s="22" t="s">
        <v>0</v>
      </c>
      <c r="C456" s="22"/>
      <c r="D456" s="7" t="s">
        <v>28</v>
      </c>
      <c r="E456" s="23" t="s">
        <v>29</v>
      </c>
      <c r="F456" s="23"/>
      <c r="G456" s="13">
        <v>5501</v>
      </c>
      <c r="H456" s="14">
        <v>772.8</v>
      </c>
    </row>
    <row r="457" spans="1:8" ht="12" customHeight="1">
      <c r="A457" s="6" t="s">
        <v>0</v>
      </c>
      <c r="B457" s="22" t="s">
        <v>0</v>
      </c>
      <c r="C457" s="22"/>
      <c r="D457" s="7" t="s">
        <v>116</v>
      </c>
      <c r="E457" s="23" t="s">
        <v>117</v>
      </c>
      <c r="F457" s="23"/>
      <c r="G457" s="13">
        <v>35200</v>
      </c>
      <c r="H457" s="14">
        <v>23124</v>
      </c>
    </row>
    <row r="458" spans="1:8" ht="12" customHeight="1">
      <c r="A458" s="6" t="s">
        <v>0</v>
      </c>
      <c r="B458" s="22" t="s">
        <v>0</v>
      </c>
      <c r="C458" s="22"/>
      <c r="D458" s="7" t="s">
        <v>69</v>
      </c>
      <c r="E458" s="23" t="s">
        <v>70</v>
      </c>
      <c r="F458" s="23"/>
      <c r="G458" s="13">
        <v>6800</v>
      </c>
      <c r="H458" s="14">
        <v>5795</v>
      </c>
    </row>
    <row r="459" spans="1:8" ht="38.25" customHeight="1">
      <c r="A459" s="6" t="s">
        <v>0</v>
      </c>
      <c r="B459" s="22" t="s">
        <v>0</v>
      </c>
      <c r="C459" s="22"/>
      <c r="D459" s="7" t="s">
        <v>43</v>
      </c>
      <c r="E459" s="23" t="s">
        <v>44</v>
      </c>
      <c r="F459" s="23"/>
      <c r="G459" s="13">
        <v>4500</v>
      </c>
      <c r="H459" s="14">
        <v>3147.3</v>
      </c>
    </row>
    <row r="460" spans="1:8" ht="25.5" customHeight="1">
      <c r="A460" s="6" t="s">
        <v>0</v>
      </c>
      <c r="B460" s="22" t="s">
        <v>0</v>
      </c>
      <c r="C460" s="22"/>
      <c r="D460" s="7" t="s">
        <v>118</v>
      </c>
      <c r="E460" s="23" t="s">
        <v>119</v>
      </c>
      <c r="F460" s="23"/>
      <c r="G460" s="13">
        <v>5980</v>
      </c>
      <c r="H460" s="14">
        <v>1753.8</v>
      </c>
    </row>
    <row r="461" spans="1:8" ht="28.5" customHeight="1">
      <c r="A461" s="4" t="s">
        <v>0</v>
      </c>
      <c r="B461" s="24" t="s">
        <v>237</v>
      </c>
      <c r="C461" s="24"/>
      <c r="D461" s="5" t="s">
        <v>0</v>
      </c>
      <c r="E461" s="25" t="s">
        <v>238</v>
      </c>
      <c r="F461" s="25"/>
      <c r="G461" s="12">
        <v>33635</v>
      </c>
      <c r="H461" s="16">
        <f>H462+H463</f>
        <v>9841.12</v>
      </c>
    </row>
    <row r="462" spans="1:8" ht="12" customHeight="1">
      <c r="A462" s="6" t="s">
        <v>0</v>
      </c>
      <c r="B462" s="22" t="s">
        <v>0</v>
      </c>
      <c r="C462" s="22"/>
      <c r="D462" s="7" t="s">
        <v>39</v>
      </c>
      <c r="E462" s="23" t="s">
        <v>40</v>
      </c>
      <c r="F462" s="23"/>
      <c r="G462" s="13">
        <v>17583</v>
      </c>
      <c r="H462" s="14">
        <v>8109.05</v>
      </c>
    </row>
    <row r="463" spans="1:8" ht="12" customHeight="1">
      <c r="A463" s="6" t="s">
        <v>0</v>
      </c>
      <c r="B463" s="22" t="s">
        <v>0</v>
      </c>
      <c r="C463" s="22"/>
      <c r="D463" s="7" t="s">
        <v>18</v>
      </c>
      <c r="E463" s="23" t="s">
        <v>19</v>
      </c>
      <c r="F463" s="23"/>
      <c r="G463" s="13">
        <v>16052</v>
      </c>
      <c r="H463" s="14">
        <v>1732.07</v>
      </c>
    </row>
    <row r="464" spans="1:8" ht="12" customHeight="1">
      <c r="A464" s="4" t="s">
        <v>0</v>
      </c>
      <c r="B464" s="24" t="s">
        <v>239</v>
      </c>
      <c r="C464" s="24"/>
      <c r="D464" s="5" t="s">
        <v>0</v>
      </c>
      <c r="E464" s="25" t="s">
        <v>240</v>
      </c>
      <c r="F464" s="25"/>
      <c r="G464" s="12">
        <v>429346</v>
      </c>
      <c r="H464" s="16">
        <f>H465</f>
        <v>206733.25</v>
      </c>
    </row>
    <row r="465" spans="1:8" ht="12" customHeight="1">
      <c r="A465" s="6" t="s">
        <v>0</v>
      </c>
      <c r="B465" s="22" t="s">
        <v>0</v>
      </c>
      <c r="C465" s="22"/>
      <c r="D465" s="7" t="s">
        <v>18</v>
      </c>
      <c r="E465" s="23" t="s">
        <v>19</v>
      </c>
      <c r="F465" s="23"/>
      <c r="G465" s="13">
        <v>429346</v>
      </c>
      <c r="H465" s="14">
        <v>206733.25</v>
      </c>
    </row>
    <row r="466" spans="1:8" ht="12" customHeight="1">
      <c r="A466" s="4" t="s">
        <v>0</v>
      </c>
      <c r="B466" s="24" t="s">
        <v>241</v>
      </c>
      <c r="C466" s="24"/>
      <c r="D466" s="5" t="s">
        <v>0</v>
      </c>
      <c r="E466" s="25" t="s">
        <v>242</v>
      </c>
      <c r="F466" s="25"/>
      <c r="G466" s="12">
        <v>940698</v>
      </c>
      <c r="H466" s="16">
        <f>H467+H468</f>
        <v>275359.57999999996</v>
      </c>
    </row>
    <row r="467" spans="1:8" ht="70.5" customHeight="1">
      <c r="A467" s="6" t="s">
        <v>0</v>
      </c>
      <c r="B467" s="22" t="s">
        <v>0</v>
      </c>
      <c r="C467" s="22"/>
      <c r="D467" s="7" t="s">
        <v>212</v>
      </c>
      <c r="E467" s="23" t="s">
        <v>213</v>
      </c>
      <c r="F467" s="23"/>
      <c r="G467" s="13">
        <v>304200</v>
      </c>
      <c r="H467" s="14">
        <v>76479.5</v>
      </c>
    </row>
    <row r="468" spans="1:8" ht="12" customHeight="1">
      <c r="A468" s="6" t="s">
        <v>0</v>
      </c>
      <c r="B468" s="22" t="s">
        <v>0</v>
      </c>
      <c r="C468" s="22"/>
      <c r="D468" s="7" t="s">
        <v>227</v>
      </c>
      <c r="E468" s="23" t="s">
        <v>228</v>
      </c>
      <c r="F468" s="23"/>
      <c r="G468" s="13">
        <v>636498</v>
      </c>
      <c r="H468" s="14">
        <v>198880.08</v>
      </c>
    </row>
    <row r="469" spans="1:8" ht="12" customHeight="1">
      <c r="A469" s="4" t="s">
        <v>0</v>
      </c>
      <c r="B469" s="24" t="s">
        <v>243</v>
      </c>
      <c r="C469" s="24"/>
      <c r="D469" s="5" t="s">
        <v>0</v>
      </c>
      <c r="E469" s="25" t="s">
        <v>27</v>
      </c>
      <c r="F469" s="25"/>
      <c r="G469" s="12">
        <v>158479</v>
      </c>
      <c r="H469" s="16">
        <f>SUM(H470:H481)</f>
        <v>61017.97</v>
      </c>
    </row>
    <row r="470" spans="1:8" ht="12" customHeight="1">
      <c r="A470" s="6" t="s">
        <v>0</v>
      </c>
      <c r="B470" s="22" t="s">
        <v>0</v>
      </c>
      <c r="C470" s="22"/>
      <c r="D470" s="7" t="s">
        <v>227</v>
      </c>
      <c r="E470" s="23" t="s">
        <v>228</v>
      </c>
      <c r="F470" s="23"/>
      <c r="G470" s="13">
        <v>55880</v>
      </c>
      <c r="H470" s="14">
        <v>17408.3</v>
      </c>
    </row>
    <row r="471" spans="1:8" ht="12" customHeight="1">
      <c r="A471" s="6" t="s">
        <v>0</v>
      </c>
      <c r="B471" s="22" t="s">
        <v>0</v>
      </c>
      <c r="C471" s="22"/>
      <c r="D471" s="7" t="s">
        <v>10</v>
      </c>
      <c r="E471" s="23" t="s">
        <v>11</v>
      </c>
      <c r="F471" s="23"/>
      <c r="G471" s="13">
        <v>47000</v>
      </c>
      <c r="H471" s="14">
        <v>21712.4</v>
      </c>
    </row>
    <row r="472" spans="1:8" ht="12" customHeight="1">
      <c r="A472" s="6" t="s">
        <v>0</v>
      </c>
      <c r="B472" s="22" t="s">
        <v>0</v>
      </c>
      <c r="C472" s="22"/>
      <c r="D472" s="7" t="s">
        <v>92</v>
      </c>
      <c r="E472" s="23" t="s">
        <v>93</v>
      </c>
      <c r="F472" s="23"/>
      <c r="G472" s="13">
        <v>4314</v>
      </c>
      <c r="H472" s="14">
        <v>4313.48</v>
      </c>
    </row>
    <row r="473" spans="1:8" ht="12" customHeight="1">
      <c r="A473" s="6" t="s">
        <v>0</v>
      </c>
      <c r="B473" s="22" t="s">
        <v>0</v>
      </c>
      <c r="C473" s="22"/>
      <c r="D473" s="7" t="s">
        <v>12</v>
      </c>
      <c r="E473" s="23" t="s">
        <v>13</v>
      </c>
      <c r="F473" s="23"/>
      <c r="G473" s="13">
        <v>8286</v>
      </c>
      <c r="H473" s="14">
        <v>4481.69</v>
      </c>
    </row>
    <row r="474" spans="1:8" ht="30" customHeight="1">
      <c r="A474" s="6" t="s">
        <v>0</v>
      </c>
      <c r="B474" s="22" t="s">
        <v>0</v>
      </c>
      <c r="C474" s="22"/>
      <c r="D474" s="7" t="s">
        <v>14</v>
      </c>
      <c r="E474" s="23" t="s">
        <v>15</v>
      </c>
      <c r="F474" s="23"/>
      <c r="G474" s="13">
        <v>1537</v>
      </c>
      <c r="H474" s="14">
        <v>637.66</v>
      </c>
    </row>
    <row r="475" spans="1:8" ht="12" customHeight="1">
      <c r="A475" s="6" t="s">
        <v>0</v>
      </c>
      <c r="B475" s="22" t="s">
        <v>0</v>
      </c>
      <c r="C475" s="22"/>
      <c r="D475" s="7" t="s">
        <v>16</v>
      </c>
      <c r="E475" s="23" t="s">
        <v>17</v>
      </c>
      <c r="F475" s="23"/>
      <c r="G475" s="13">
        <v>7290</v>
      </c>
      <c r="H475" s="14">
        <v>1082.25</v>
      </c>
    </row>
    <row r="476" spans="1:8" ht="12" customHeight="1">
      <c r="A476" s="6" t="s">
        <v>0</v>
      </c>
      <c r="B476" s="22" t="s">
        <v>0</v>
      </c>
      <c r="C476" s="22"/>
      <c r="D476" s="7" t="s">
        <v>100</v>
      </c>
      <c r="E476" s="23" t="s">
        <v>101</v>
      </c>
      <c r="F476" s="23"/>
      <c r="G476" s="13">
        <v>850</v>
      </c>
      <c r="H476" s="14">
        <v>38.12</v>
      </c>
    </row>
    <row r="477" spans="1:8" ht="12" customHeight="1">
      <c r="A477" s="6" t="s">
        <v>0</v>
      </c>
      <c r="B477" s="22" t="s">
        <v>0</v>
      </c>
      <c r="C477" s="22"/>
      <c r="D477" s="7" t="s">
        <v>39</v>
      </c>
      <c r="E477" s="23" t="s">
        <v>40</v>
      </c>
      <c r="F477" s="23"/>
      <c r="G477" s="13">
        <v>14399</v>
      </c>
      <c r="H477" s="14">
        <v>6118.95</v>
      </c>
    </row>
    <row r="478" spans="1:8" ht="12" customHeight="1">
      <c r="A478" s="6" t="s">
        <v>0</v>
      </c>
      <c r="B478" s="22" t="s">
        <v>0</v>
      </c>
      <c r="C478" s="22"/>
      <c r="D478" s="7" t="s">
        <v>41</v>
      </c>
      <c r="E478" s="23" t="s">
        <v>42</v>
      </c>
      <c r="F478" s="23"/>
      <c r="G478" s="13">
        <v>1500</v>
      </c>
      <c r="H478" s="14">
        <v>0</v>
      </c>
    </row>
    <row r="479" spans="1:8" ht="12" customHeight="1">
      <c r="A479" s="6" t="s">
        <v>0</v>
      </c>
      <c r="B479" s="22" t="s">
        <v>0</v>
      </c>
      <c r="C479" s="22"/>
      <c r="D479" s="7" t="s">
        <v>18</v>
      </c>
      <c r="E479" s="23" t="s">
        <v>19</v>
      </c>
      <c r="F479" s="23"/>
      <c r="G479" s="13">
        <v>13310</v>
      </c>
      <c r="H479" s="14">
        <v>2893.01</v>
      </c>
    </row>
    <row r="480" spans="1:8" ht="12" customHeight="1">
      <c r="A480" s="6" t="s">
        <v>0</v>
      </c>
      <c r="B480" s="22" t="s">
        <v>0</v>
      </c>
      <c r="C480" s="22"/>
      <c r="D480" s="7" t="s">
        <v>110</v>
      </c>
      <c r="E480" s="23" t="s">
        <v>111</v>
      </c>
      <c r="F480" s="23"/>
      <c r="G480" s="13">
        <v>2800</v>
      </c>
      <c r="H480" s="14">
        <v>1019.11</v>
      </c>
    </row>
    <row r="481" spans="1:8" ht="16.5" customHeight="1">
      <c r="A481" s="6" t="s">
        <v>0</v>
      </c>
      <c r="B481" s="22" t="s">
        <v>0</v>
      </c>
      <c r="C481" s="22"/>
      <c r="D481" s="7" t="s">
        <v>116</v>
      </c>
      <c r="E481" s="23" t="s">
        <v>117</v>
      </c>
      <c r="F481" s="23"/>
      <c r="G481" s="13">
        <v>1313</v>
      </c>
      <c r="H481" s="14">
        <v>1313</v>
      </c>
    </row>
    <row r="482" spans="1:8" ht="12" customHeight="1">
      <c r="A482" s="2" t="s">
        <v>244</v>
      </c>
      <c r="B482" s="29" t="s">
        <v>0</v>
      </c>
      <c r="C482" s="29"/>
      <c r="D482" s="3" t="s">
        <v>0</v>
      </c>
      <c r="E482" s="30" t="s">
        <v>245</v>
      </c>
      <c r="F482" s="30"/>
      <c r="G482" s="11">
        <v>1030903</v>
      </c>
      <c r="H482" s="15">
        <f>H483+H487</f>
        <v>317384.54</v>
      </c>
    </row>
    <row r="483" spans="1:8" ht="30.75" customHeight="1">
      <c r="A483" s="4" t="s">
        <v>0</v>
      </c>
      <c r="B483" s="24" t="s">
        <v>246</v>
      </c>
      <c r="C483" s="24"/>
      <c r="D483" s="5" t="s">
        <v>0</v>
      </c>
      <c r="E483" s="25" t="s">
        <v>247</v>
      </c>
      <c r="F483" s="25"/>
      <c r="G483" s="12">
        <v>592295</v>
      </c>
      <c r="H483" s="16">
        <f>SUM(H484:H486)</f>
        <v>317384.54</v>
      </c>
    </row>
    <row r="484" spans="1:8" ht="30" customHeight="1">
      <c r="A484" s="6" t="s">
        <v>0</v>
      </c>
      <c r="B484" s="22" t="s">
        <v>0</v>
      </c>
      <c r="C484" s="22"/>
      <c r="D484" s="7" t="s">
        <v>248</v>
      </c>
      <c r="E484" s="23" t="s">
        <v>249</v>
      </c>
      <c r="F484" s="23"/>
      <c r="G484" s="13">
        <v>508200</v>
      </c>
      <c r="H484" s="14">
        <v>277200</v>
      </c>
    </row>
    <row r="485" spans="1:8" ht="30" customHeight="1">
      <c r="A485" s="6" t="s">
        <v>0</v>
      </c>
      <c r="B485" s="22" t="s">
        <v>0</v>
      </c>
      <c r="C485" s="22"/>
      <c r="D485" s="7" t="s">
        <v>250</v>
      </c>
      <c r="E485" s="23" t="s">
        <v>251</v>
      </c>
      <c r="F485" s="23"/>
      <c r="G485" s="13">
        <v>83895</v>
      </c>
      <c r="H485" s="14">
        <v>40000</v>
      </c>
    </row>
    <row r="486" spans="1:8" ht="12" customHeight="1">
      <c r="A486" s="6" t="s">
        <v>0</v>
      </c>
      <c r="B486" s="22" t="s">
        <v>0</v>
      </c>
      <c r="C486" s="22"/>
      <c r="D486" s="7" t="s">
        <v>28</v>
      </c>
      <c r="E486" s="23" t="s">
        <v>29</v>
      </c>
      <c r="F486" s="23"/>
      <c r="G486" s="13">
        <v>200</v>
      </c>
      <c r="H486" s="14">
        <v>184.54</v>
      </c>
    </row>
    <row r="487" spans="1:8" ht="12" customHeight="1">
      <c r="A487" s="4" t="s">
        <v>0</v>
      </c>
      <c r="B487" s="24" t="s">
        <v>252</v>
      </c>
      <c r="C487" s="24"/>
      <c r="D487" s="5" t="s">
        <v>0</v>
      </c>
      <c r="E487" s="25" t="s">
        <v>27</v>
      </c>
      <c r="F487" s="25"/>
      <c r="G487" s="12">
        <v>438608</v>
      </c>
      <c r="H487" s="16">
        <v>0</v>
      </c>
    </row>
    <row r="488" spans="1:8" ht="72" customHeight="1">
      <c r="A488" s="6" t="s">
        <v>0</v>
      </c>
      <c r="B488" s="22" t="s">
        <v>0</v>
      </c>
      <c r="C488" s="22"/>
      <c r="D488" s="7" t="s">
        <v>212</v>
      </c>
      <c r="E488" s="23" t="s">
        <v>213</v>
      </c>
      <c r="F488" s="23"/>
      <c r="G488" s="13">
        <v>15500</v>
      </c>
      <c r="H488" s="14">
        <v>0</v>
      </c>
    </row>
    <row r="489" spans="1:8" ht="12" customHeight="1">
      <c r="A489" s="6" t="s">
        <v>0</v>
      </c>
      <c r="B489" s="22" t="s">
        <v>0</v>
      </c>
      <c r="C489" s="22"/>
      <c r="D489" s="7" t="s">
        <v>253</v>
      </c>
      <c r="E489" s="23" t="s">
        <v>11</v>
      </c>
      <c r="F489" s="23"/>
      <c r="G489" s="13">
        <v>57730</v>
      </c>
      <c r="H489" s="14">
        <v>0</v>
      </c>
    </row>
    <row r="490" spans="1:8" ht="12" customHeight="1">
      <c r="A490" s="6" t="s">
        <v>0</v>
      </c>
      <c r="B490" s="22" t="s">
        <v>0</v>
      </c>
      <c r="C490" s="22"/>
      <c r="D490" s="7" t="s">
        <v>254</v>
      </c>
      <c r="E490" s="23" t="s">
        <v>13</v>
      </c>
      <c r="F490" s="23"/>
      <c r="G490" s="13">
        <v>17581</v>
      </c>
      <c r="H490" s="14">
        <v>0</v>
      </c>
    </row>
    <row r="491" spans="1:8" ht="21" customHeight="1">
      <c r="A491" s="6" t="s">
        <v>0</v>
      </c>
      <c r="B491" s="22" t="s">
        <v>0</v>
      </c>
      <c r="C491" s="22"/>
      <c r="D491" s="7" t="s">
        <v>255</v>
      </c>
      <c r="E491" s="23" t="s">
        <v>15</v>
      </c>
      <c r="F491" s="23"/>
      <c r="G491" s="13">
        <v>2889</v>
      </c>
      <c r="H491" s="14">
        <v>0</v>
      </c>
    </row>
    <row r="492" spans="1:8" ht="12" customHeight="1">
      <c r="A492" s="6" t="s">
        <v>0</v>
      </c>
      <c r="B492" s="22" t="s">
        <v>0</v>
      </c>
      <c r="C492" s="22"/>
      <c r="D492" s="7" t="s">
        <v>256</v>
      </c>
      <c r="E492" s="23" t="s">
        <v>85</v>
      </c>
      <c r="F492" s="23"/>
      <c r="G492" s="13">
        <v>54000</v>
      </c>
      <c r="H492" s="14">
        <v>0</v>
      </c>
    </row>
    <row r="493" spans="1:8" ht="12" customHeight="1">
      <c r="A493" s="6" t="s">
        <v>0</v>
      </c>
      <c r="B493" s="22" t="s">
        <v>0</v>
      </c>
      <c r="C493" s="22"/>
      <c r="D493" s="7" t="s">
        <v>257</v>
      </c>
      <c r="E493" s="23" t="s">
        <v>17</v>
      </c>
      <c r="F493" s="23"/>
      <c r="G493" s="13">
        <v>56408</v>
      </c>
      <c r="H493" s="14">
        <v>0</v>
      </c>
    </row>
    <row r="494" spans="1:8" ht="12" customHeight="1">
      <c r="A494" s="6" t="s">
        <v>0</v>
      </c>
      <c r="B494" s="22" t="s">
        <v>0</v>
      </c>
      <c r="C494" s="22"/>
      <c r="D494" s="7" t="s">
        <v>258</v>
      </c>
      <c r="E494" s="23" t="s">
        <v>19</v>
      </c>
      <c r="F494" s="23"/>
      <c r="G494" s="13">
        <v>234500</v>
      </c>
      <c r="H494" s="14">
        <v>0</v>
      </c>
    </row>
    <row r="495" spans="1:8" ht="12" customHeight="1">
      <c r="A495" s="2" t="s">
        <v>259</v>
      </c>
      <c r="B495" s="29" t="s">
        <v>0</v>
      </c>
      <c r="C495" s="29"/>
      <c r="D495" s="3" t="s">
        <v>0</v>
      </c>
      <c r="E495" s="30" t="s">
        <v>260</v>
      </c>
      <c r="F495" s="30"/>
      <c r="G495" s="11">
        <v>1039721</v>
      </c>
      <c r="H495" s="15">
        <f>H496+H506+H509</f>
        <v>616159.56</v>
      </c>
    </row>
    <row r="496" spans="1:8" ht="12" customHeight="1">
      <c r="A496" s="4" t="s">
        <v>0</v>
      </c>
      <c r="B496" s="24" t="s">
        <v>261</v>
      </c>
      <c r="C496" s="24"/>
      <c r="D496" s="5" t="s">
        <v>0</v>
      </c>
      <c r="E496" s="25" t="s">
        <v>262</v>
      </c>
      <c r="F496" s="25"/>
      <c r="G496" s="12">
        <v>806025</v>
      </c>
      <c r="H496" s="16">
        <f>SUM(H497:H505)</f>
        <v>474731.25</v>
      </c>
    </row>
    <row r="497" spans="1:8" ht="12" customHeight="1">
      <c r="A497" s="6" t="s">
        <v>0</v>
      </c>
      <c r="B497" s="22" t="s">
        <v>0</v>
      </c>
      <c r="C497" s="22"/>
      <c r="D497" s="7" t="s">
        <v>8</v>
      </c>
      <c r="E497" s="23" t="s">
        <v>9</v>
      </c>
      <c r="F497" s="23"/>
      <c r="G497" s="13">
        <v>24975</v>
      </c>
      <c r="H497" s="14">
        <v>14306.8</v>
      </c>
    </row>
    <row r="498" spans="1:8" ht="12" customHeight="1">
      <c r="A498" s="6" t="s">
        <v>0</v>
      </c>
      <c r="B498" s="22" t="s">
        <v>0</v>
      </c>
      <c r="C498" s="22"/>
      <c r="D498" s="7" t="s">
        <v>10</v>
      </c>
      <c r="E498" s="23" t="s">
        <v>11</v>
      </c>
      <c r="F498" s="23"/>
      <c r="G498" s="13">
        <v>571100.39</v>
      </c>
      <c r="H498" s="14">
        <v>323343.51</v>
      </c>
    </row>
    <row r="499" spans="1:8" ht="12" customHeight="1">
      <c r="A499" s="6" t="s">
        <v>0</v>
      </c>
      <c r="B499" s="22" t="s">
        <v>0</v>
      </c>
      <c r="C499" s="22"/>
      <c r="D499" s="7" t="s">
        <v>92</v>
      </c>
      <c r="E499" s="23" t="s">
        <v>93</v>
      </c>
      <c r="F499" s="23"/>
      <c r="G499" s="13">
        <v>44271.95</v>
      </c>
      <c r="H499" s="14">
        <v>43198.32</v>
      </c>
    </row>
    <row r="500" spans="1:8" ht="12" customHeight="1">
      <c r="A500" s="6" t="s">
        <v>0</v>
      </c>
      <c r="B500" s="22" t="s">
        <v>0</v>
      </c>
      <c r="C500" s="22"/>
      <c r="D500" s="7" t="s">
        <v>12</v>
      </c>
      <c r="E500" s="23" t="s">
        <v>13</v>
      </c>
      <c r="F500" s="23"/>
      <c r="G500" s="13">
        <v>112601.68</v>
      </c>
      <c r="H500" s="14">
        <v>63698.7</v>
      </c>
    </row>
    <row r="501" spans="1:8" ht="21" customHeight="1">
      <c r="A501" s="6" t="s">
        <v>0</v>
      </c>
      <c r="B501" s="22" t="s">
        <v>0</v>
      </c>
      <c r="C501" s="22"/>
      <c r="D501" s="7" t="s">
        <v>14</v>
      </c>
      <c r="E501" s="23" t="s">
        <v>15</v>
      </c>
      <c r="F501" s="23"/>
      <c r="G501" s="13">
        <v>15918.98</v>
      </c>
      <c r="H501" s="14">
        <v>5100.19</v>
      </c>
    </row>
    <row r="502" spans="1:8" ht="12" customHeight="1">
      <c r="A502" s="6" t="s">
        <v>0</v>
      </c>
      <c r="B502" s="22" t="s">
        <v>0</v>
      </c>
      <c r="C502" s="22"/>
      <c r="D502" s="7" t="s">
        <v>16</v>
      </c>
      <c r="E502" s="23" t="s">
        <v>17</v>
      </c>
      <c r="F502" s="23"/>
      <c r="G502" s="13">
        <v>1038</v>
      </c>
      <c r="H502" s="14">
        <v>0</v>
      </c>
    </row>
    <row r="503" spans="1:8" ht="12" customHeight="1">
      <c r="A503" s="6" t="s">
        <v>0</v>
      </c>
      <c r="B503" s="22" t="s">
        <v>0</v>
      </c>
      <c r="C503" s="22"/>
      <c r="D503" s="7" t="s">
        <v>124</v>
      </c>
      <c r="E503" s="23" t="s">
        <v>125</v>
      </c>
      <c r="F503" s="23"/>
      <c r="G503" s="13">
        <v>1450</v>
      </c>
      <c r="H503" s="14">
        <v>0</v>
      </c>
    </row>
    <row r="504" spans="1:8" ht="12" customHeight="1">
      <c r="A504" s="6" t="s">
        <v>0</v>
      </c>
      <c r="B504" s="22" t="s">
        <v>0</v>
      </c>
      <c r="C504" s="22"/>
      <c r="D504" s="7" t="s">
        <v>106</v>
      </c>
      <c r="E504" s="23" t="s">
        <v>107</v>
      </c>
      <c r="F504" s="23"/>
      <c r="G504" s="13">
        <v>1290</v>
      </c>
      <c r="H504" s="14">
        <v>49.48</v>
      </c>
    </row>
    <row r="505" spans="1:8" ht="12" customHeight="1">
      <c r="A505" s="6" t="s">
        <v>0</v>
      </c>
      <c r="B505" s="22" t="s">
        <v>0</v>
      </c>
      <c r="C505" s="22"/>
      <c r="D505" s="7" t="s">
        <v>116</v>
      </c>
      <c r="E505" s="23" t="s">
        <v>117</v>
      </c>
      <c r="F505" s="23"/>
      <c r="G505" s="13">
        <v>33379</v>
      </c>
      <c r="H505" s="14">
        <v>25034.25</v>
      </c>
    </row>
    <row r="506" spans="1:8" ht="12" customHeight="1">
      <c r="A506" s="4" t="s">
        <v>0</v>
      </c>
      <c r="B506" s="24" t="s">
        <v>263</v>
      </c>
      <c r="C506" s="24"/>
      <c r="D506" s="5" t="s">
        <v>0</v>
      </c>
      <c r="E506" s="25" t="s">
        <v>264</v>
      </c>
      <c r="F506" s="25"/>
      <c r="G506" s="12">
        <v>233256</v>
      </c>
      <c r="H506" s="16">
        <f>H507</f>
        <v>141428.31</v>
      </c>
    </row>
    <row r="507" spans="1:8" ht="12" customHeight="1">
      <c r="A507" s="6" t="s">
        <v>0</v>
      </c>
      <c r="B507" s="22" t="s">
        <v>0</v>
      </c>
      <c r="C507" s="22"/>
      <c r="D507" s="7" t="s">
        <v>183</v>
      </c>
      <c r="E507" s="23" t="s">
        <v>184</v>
      </c>
      <c r="F507" s="23"/>
      <c r="G507" s="13">
        <v>231884</v>
      </c>
      <c r="H507" s="14">
        <v>141428.31</v>
      </c>
    </row>
    <row r="508" spans="1:8" ht="12" customHeight="1">
      <c r="A508" s="6" t="s">
        <v>0</v>
      </c>
      <c r="B508" s="22" t="s">
        <v>0</v>
      </c>
      <c r="C508" s="22"/>
      <c r="D508" s="7" t="s">
        <v>265</v>
      </c>
      <c r="E508" s="23" t="s">
        <v>266</v>
      </c>
      <c r="F508" s="23"/>
      <c r="G508" s="13">
        <v>1372</v>
      </c>
      <c r="H508" s="14">
        <v>0</v>
      </c>
    </row>
    <row r="509" spans="1:8" ht="12" customHeight="1">
      <c r="A509" s="4" t="s">
        <v>0</v>
      </c>
      <c r="B509" s="24" t="s">
        <v>267</v>
      </c>
      <c r="C509" s="24"/>
      <c r="D509" s="5" t="s">
        <v>0</v>
      </c>
      <c r="E509" s="25" t="s">
        <v>196</v>
      </c>
      <c r="F509" s="25"/>
      <c r="G509" s="12">
        <v>440</v>
      </c>
      <c r="H509" s="16">
        <v>0</v>
      </c>
    </row>
    <row r="510" spans="1:8" ht="21" customHeight="1">
      <c r="A510" s="6" t="s">
        <v>0</v>
      </c>
      <c r="B510" s="22" t="s">
        <v>0</v>
      </c>
      <c r="C510" s="22"/>
      <c r="D510" s="7" t="s">
        <v>118</v>
      </c>
      <c r="E510" s="23" t="s">
        <v>119</v>
      </c>
      <c r="F510" s="23"/>
      <c r="G510" s="13">
        <v>440</v>
      </c>
      <c r="H510" s="14">
        <v>0</v>
      </c>
    </row>
    <row r="511" spans="1:8" ht="12" customHeight="1">
      <c r="A511" s="2" t="s">
        <v>268</v>
      </c>
      <c r="B511" s="29" t="s">
        <v>0</v>
      </c>
      <c r="C511" s="29"/>
      <c r="D511" s="3" t="s">
        <v>0</v>
      </c>
      <c r="E511" s="30" t="s">
        <v>269</v>
      </c>
      <c r="F511" s="30"/>
      <c r="G511" s="11">
        <v>20706641</v>
      </c>
      <c r="H511" s="15">
        <f>H512+H527+H543+H548+H555+H557+H559+H561</f>
        <v>10724526.11</v>
      </c>
    </row>
    <row r="512" spans="1:8" ht="12" customHeight="1">
      <c r="A512" s="4" t="s">
        <v>0</v>
      </c>
      <c r="B512" s="24" t="s">
        <v>270</v>
      </c>
      <c r="C512" s="24"/>
      <c r="D512" s="5" t="s">
        <v>0</v>
      </c>
      <c r="E512" s="25" t="s">
        <v>271</v>
      </c>
      <c r="F512" s="25"/>
      <c r="G512" s="12">
        <v>10380500</v>
      </c>
      <c r="H512" s="16">
        <f>SUM(H513:H526)</f>
        <v>5603503.850000001</v>
      </c>
    </row>
    <row r="513" spans="1:8" ht="59.25" customHeight="1">
      <c r="A513" s="6" t="s">
        <v>0</v>
      </c>
      <c r="B513" s="22" t="s">
        <v>0</v>
      </c>
      <c r="C513" s="22"/>
      <c r="D513" s="7" t="s">
        <v>225</v>
      </c>
      <c r="E513" s="23" t="s">
        <v>226</v>
      </c>
      <c r="F513" s="23"/>
      <c r="G513" s="13">
        <v>16500</v>
      </c>
      <c r="H513" s="14">
        <v>11000</v>
      </c>
    </row>
    <row r="514" spans="1:8" ht="12" customHeight="1">
      <c r="A514" s="6" t="s">
        <v>0</v>
      </c>
      <c r="B514" s="22" t="s">
        <v>0</v>
      </c>
      <c r="C514" s="22"/>
      <c r="D514" s="7" t="s">
        <v>8</v>
      </c>
      <c r="E514" s="23" t="s">
        <v>9</v>
      </c>
      <c r="F514" s="23"/>
      <c r="G514" s="13">
        <v>230</v>
      </c>
      <c r="H514" s="14">
        <v>230</v>
      </c>
    </row>
    <row r="515" spans="1:8" ht="12" customHeight="1">
      <c r="A515" s="6" t="s">
        <v>0</v>
      </c>
      <c r="B515" s="22" t="s">
        <v>0</v>
      </c>
      <c r="C515" s="22"/>
      <c r="D515" s="7" t="s">
        <v>227</v>
      </c>
      <c r="E515" s="23" t="s">
        <v>228</v>
      </c>
      <c r="F515" s="23"/>
      <c r="G515" s="13">
        <v>10201770.97</v>
      </c>
      <c r="H515" s="14">
        <v>5484196.32</v>
      </c>
    </row>
    <row r="516" spans="1:8" ht="12" customHeight="1">
      <c r="A516" s="6" t="s">
        <v>0</v>
      </c>
      <c r="B516" s="22" t="s">
        <v>0</v>
      </c>
      <c r="C516" s="22"/>
      <c r="D516" s="7" t="s">
        <v>10</v>
      </c>
      <c r="E516" s="23" t="s">
        <v>11</v>
      </c>
      <c r="F516" s="23"/>
      <c r="G516" s="13">
        <v>115496</v>
      </c>
      <c r="H516" s="14">
        <v>71078.76</v>
      </c>
    </row>
    <row r="517" spans="1:8" ht="12" customHeight="1">
      <c r="A517" s="6" t="s">
        <v>0</v>
      </c>
      <c r="B517" s="22" t="s">
        <v>0</v>
      </c>
      <c r="C517" s="22"/>
      <c r="D517" s="7" t="s">
        <v>92</v>
      </c>
      <c r="E517" s="23" t="s">
        <v>93</v>
      </c>
      <c r="F517" s="23"/>
      <c r="G517" s="13">
        <v>7514.03</v>
      </c>
      <c r="H517" s="14">
        <v>7514.03</v>
      </c>
    </row>
    <row r="518" spans="1:8" ht="12" customHeight="1">
      <c r="A518" s="6" t="s">
        <v>0</v>
      </c>
      <c r="B518" s="22" t="s">
        <v>0</v>
      </c>
      <c r="C518" s="22"/>
      <c r="D518" s="7" t="s">
        <v>12</v>
      </c>
      <c r="E518" s="23" t="s">
        <v>13</v>
      </c>
      <c r="F518" s="23"/>
      <c r="G518" s="13">
        <v>19977</v>
      </c>
      <c r="H518" s="14">
        <v>12986.95</v>
      </c>
    </row>
    <row r="519" spans="1:8" ht="21" customHeight="1">
      <c r="A519" s="6" t="s">
        <v>0</v>
      </c>
      <c r="B519" s="22" t="s">
        <v>0</v>
      </c>
      <c r="C519" s="22"/>
      <c r="D519" s="7" t="s">
        <v>14</v>
      </c>
      <c r="E519" s="23" t="s">
        <v>15</v>
      </c>
      <c r="F519" s="23"/>
      <c r="G519" s="13">
        <v>2842</v>
      </c>
      <c r="H519" s="14">
        <v>1804.7</v>
      </c>
    </row>
    <row r="520" spans="1:8" ht="12" customHeight="1">
      <c r="A520" s="6" t="s">
        <v>0</v>
      </c>
      <c r="B520" s="22" t="s">
        <v>0</v>
      </c>
      <c r="C520" s="22"/>
      <c r="D520" s="7" t="s">
        <v>16</v>
      </c>
      <c r="E520" s="23" t="s">
        <v>17</v>
      </c>
      <c r="F520" s="23"/>
      <c r="G520" s="13">
        <v>2550</v>
      </c>
      <c r="H520" s="14">
        <v>2358.15</v>
      </c>
    </row>
    <row r="521" spans="1:8" ht="12" customHeight="1">
      <c r="A521" s="6" t="s">
        <v>0</v>
      </c>
      <c r="B521" s="22" t="s">
        <v>0</v>
      </c>
      <c r="C521" s="22"/>
      <c r="D521" s="7" t="s">
        <v>39</v>
      </c>
      <c r="E521" s="23" t="s">
        <v>40</v>
      </c>
      <c r="F521" s="23"/>
      <c r="G521" s="13">
        <v>2531</v>
      </c>
      <c r="H521" s="14">
        <v>2531</v>
      </c>
    </row>
    <row r="522" spans="1:8" ht="12" customHeight="1">
      <c r="A522" s="6" t="s">
        <v>0</v>
      </c>
      <c r="B522" s="22" t="s">
        <v>0</v>
      </c>
      <c r="C522" s="22"/>
      <c r="D522" s="7" t="s">
        <v>18</v>
      </c>
      <c r="E522" s="23" t="s">
        <v>19</v>
      </c>
      <c r="F522" s="23"/>
      <c r="G522" s="13">
        <v>5200</v>
      </c>
      <c r="H522" s="14">
        <v>4983.92</v>
      </c>
    </row>
    <row r="523" spans="1:8" ht="12" customHeight="1">
      <c r="A523" s="6" t="s">
        <v>0</v>
      </c>
      <c r="B523" s="22" t="s">
        <v>0</v>
      </c>
      <c r="C523" s="22"/>
      <c r="D523" s="7" t="s">
        <v>110</v>
      </c>
      <c r="E523" s="23" t="s">
        <v>111</v>
      </c>
      <c r="F523" s="23"/>
      <c r="G523" s="13">
        <v>1000</v>
      </c>
      <c r="H523" s="14">
        <v>761.93</v>
      </c>
    </row>
    <row r="524" spans="1:8" ht="21.75" customHeight="1">
      <c r="A524" s="6" t="s">
        <v>0</v>
      </c>
      <c r="B524" s="22" t="s">
        <v>0</v>
      </c>
      <c r="C524" s="22"/>
      <c r="D524" s="7" t="s">
        <v>116</v>
      </c>
      <c r="E524" s="23" t="s">
        <v>117</v>
      </c>
      <c r="F524" s="23"/>
      <c r="G524" s="13">
        <v>2380</v>
      </c>
      <c r="H524" s="14">
        <v>2380</v>
      </c>
    </row>
    <row r="525" spans="1:8" ht="60.75" customHeight="1">
      <c r="A525" s="6" t="s">
        <v>0</v>
      </c>
      <c r="B525" s="22" t="s">
        <v>0</v>
      </c>
      <c r="C525" s="22"/>
      <c r="D525" s="7" t="s">
        <v>272</v>
      </c>
      <c r="E525" s="23" t="s">
        <v>273</v>
      </c>
      <c r="F525" s="23"/>
      <c r="G525" s="13">
        <v>2000</v>
      </c>
      <c r="H525" s="14">
        <v>1169.09</v>
      </c>
    </row>
    <row r="526" spans="1:8" ht="36" customHeight="1">
      <c r="A526" s="6" t="s">
        <v>0</v>
      </c>
      <c r="B526" s="22" t="s">
        <v>0</v>
      </c>
      <c r="C526" s="22"/>
      <c r="D526" s="7" t="s">
        <v>118</v>
      </c>
      <c r="E526" s="23" t="s">
        <v>119</v>
      </c>
      <c r="F526" s="23"/>
      <c r="G526" s="13">
        <v>509</v>
      </c>
      <c r="H526" s="14">
        <v>509</v>
      </c>
    </row>
    <row r="527" spans="1:8" ht="48.75" customHeight="1">
      <c r="A527" s="4" t="s">
        <v>0</v>
      </c>
      <c r="B527" s="24" t="s">
        <v>274</v>
      </c>
      <c r="C527" s="24"/>
      <c r="D527" s="5" t="s">
        <v>0</v>
      </c>
      <c r="E527" s="25" t="s">
        <v>275</v>
      </c>
      <c r="F527" s="25"/>
      <c r="G527" s="12">
        <v>8898101</v>
      </c>
      <c r="H527" s="16">
        <f>SUM(H528:H542)</f>
        <v>4643438.56</v>
      </c>
    </row>
    <row r="528" spans="1:8" ht="60" customHeight="1">
      <c r="A528" s="6" t="s">
        <v>0</v>
      </c>
      <c r="B528" s="22" t="s">
        <v>0</v>
      </c>
      <c r="C528" s="22"/>
      <c r="D528" s="7" t="s">
        <v>225</v>
      </c>
      <c r="E528" s="23" t="s">
        <v>226</v>
      </c>
      <c r="F528" s="23"/>
      <c r="G528" s="13">
        <v>39000</v>
      </c>
      <c r="H528" s="14">
        <v>14890.08</v>
      </c>
    </row>
    <row r="529" spans="1:8" ht="12" customHeight="1">
      <c r="A529" s="6" t="s">
        <v>0</v>
      </c>
      <c r="B529" s="22" t="s">
        <v>0</v>
      </c>
      <c r="C529" s="22"/>
      <c r="D529" s="7" t="s">
        <v>8</v>
      </c>
      <c r="E529" s="23" t="s">
        <v>9</v>
      </c>
      <c r="F529" s="23"/>
      <c r="G529" s="13">
        <v>1000</v>
      </c>
      <c r="H529" s="14">
        <v>636.22</v>
      </c>
    </row>
    <row r="530" spans="1:8" ht="12" customHeight="1">
      <c r="A530" s="6" t="s">
        <v>0</v>
      </c>
      <c r="B530" s="22" t="s">
        <v>0</v>
      </c>
      <c r="C530" s="22"/>
      <c r="D530" s="7" t="s">
        <v>227</v>
      </c>
      <c r="E530" s="23" t="s">
        <v>228</v>
      </c>
      <c r="F530" s="23"/>
      <c r="G530" s="13">
        <v>8144388.88</v>
      </c>
      <c r="H530" s="14">
        <v>4231179.71</v>
      </c>
    </row>
    <row r="531" spans="1:8" ht="12" customHeight="1">
      <c r="A531" s="6" t="s">
        <v>0</v>
      </c>
      <c r="B531" s="22" t="s">
        <v>0</v>
      </c>
      <c r="C531" s="22"/>
      <c r="D531" s="7" t="s">
        <v>10</v>
      </c>
      <c r="E531" s="23" t="s">
        <v>11</v>
      </c>
      <c r="F531" s="23"/>
      <c r="G531" s="13">
        <v>193750</v>
      </c>
      <c r="H531" s="14">
        <v>103519.64</v>
      </c>
    </row>
    <row r="532" spans="1:8" ht="12" customHeight="1">
      <c r="A532" s="6" t="s">
        <v>0</v>
      </c>
      <c r="B532" s="22" t="s">
        <v>0</v>
      </c>
      <c r="C532" s="22"/>
      <c r="D532" s="7" t="s">
        <v>92</v>
      </c>
      <c r="E532" s="23" t="s">
        <v>93</v>
      </c>
      <c r="F532" s="23"/>
      <c r="G532" s="13">
        <v>13711.12</v>
      </c>
      <c r="H532" s="14">
        <v>13711.12</v>
      </c>
    </row>
    <row r="533" spans="1:8" ht="12" customHeight="1">
      <c r="A533" s="6" t="s">
        <v>0</v>
      </c>
      <c r="B533" s="22" t="s">
        <v>0</v>
      </c>
      <c r="C533" s="22"/>
      <c r="D533" s="7" t="s">
        <v>12</v>
      </c>
      <c r="E533" s="23" t="s">
        <v>13</v>
      </c>
      <c r="F533" s="23"/>
      <c r="G533" s="13">
        <v>450919</v>
      </c>
      <c r="H533" s="14">
        <v>247174.6</v>
      </c>
    </row>
    <row r="534" spans="1:8" ht="21" customHeight="1">
      <c r="A534" s="6" t="s">
        <v>0</v>
      </c>
      <c r="B534" s="22" t="s">
        <v>0</v>
      </c>
      <c r="C534" s="22"/>
      <c r="D534" s="7" t="s">
        <v>14</v>
      </c>
      <c r="E534" s="23" t="s">
        <v>15</v>
      </c>
      <c r="F534" s="23"/>
      <c r="G534" s="13">
        <v>4838</v>
      </c>
      <c r="H534" s="14">
        <v>2702.76</v>
      </c>
    </row>
    <row r="535" spans="1:8" ht="12" customHeight="1">
      <c r="A535" s="6" t="s">
        <v>0</v>
      </c>
      <c r="B535" s="22" t="s">
        <v>0</v>
      </c>
      <c r="C535" s="22"/>
      <c r="D535" s="7" t="s">
        <v>16</v>
      </c>
      <c r="E535" s="23" t="s">
        <v>17</v>
      </c>
      <c r="F535" s="23"/>
      <c r="G535" s="13">
        <v>17600</v>
      </c>
      <c r="H535" s="14">
        <v>1988.92</v>
      </c>
    </row>
    <row r="536" spans="1:8" ht="12" customHeight="1">
      <c r="A536" s="6" t="s">
        <v>0</v>
      </c>
      <c r="B536" s="22" t="s">
        <v>0</v>
      </c>
      <c r="C536" s="22"/>
      <c r="D536" s="7" t="s">
        <v>39</v>
      </c>
      <c r="E536" s="23" t="s">
        <v>40</v>
      </c>
      <c r="F536" s="23"/>
      <c r="G536" s="13">
        <v>4479</v>
      </c>
      <c r="H536" s="14">
        <v>3871.86</v>
      </c>
    </row>
    <row r="537" spans="1:8" ht="12" customHeight="1">
      <c r="A537" s="6" t="s">
        <v>0</v>
      </c>
      <c r="B537" s="22" t="s">
        <v>0</v>
      </c>
      <c r="C537" s="22"/>
      <c r="D537" s="7" t="s">
        <v>18</v>
      </c>
      <c r="E537" s="23" t="s">
        <v>19</v>
      </c>
      <c r="F537" s="23"/>
      <c r="G537" s="13">
        <v>18200.6</v>
      </c>
      <c r="H537" s="14">
        <v>16858.73</v>
      </c>
    </row>
    <row r="538" spans="1:8" ht="12" customHeight="1">
      <c r="A538" s="6" t="s">
        <v>0</v>
      </c>
      <c r="B538" s="22" t="s">
        <v>0</v>
      </c>
      <c r="C538" s="22"/>
      <c r="D538" s="7" t="s">
        <v>110</v>
      </c>
      <c r="E538" s="23" t="s">
        <v>111</v>
      </c>
      <c r="F538" s="23"/>
      <c r="G538" s="13">
        <v>2000</v>
      </c>
      <c r="H538" s="14">
        <v>1269.1</v>
      </c>
    </row>
    <row r="539" spans="1:8" ht="12" customHeight="1">
      <c r="A539" s="6" t="s">
        <v>0</v>
      </c>
      <c r="B539" s="22" t="s">
        <v>0</v>
      </c>
      <c r="C539" s="22"/>
      <c r="D539" s="7" t="s">
        <v>28</v>
      </c>
      <c r="E539" s="23" t="s">
        <v>29</v>
      </c>
      <c r="F539" s="23"/>
      <c r="G539" s="13">
        <v>20</v>
      </c>
      <c r="H539" s="14">
        <v>0</v>
      </c>
    </row>
    <row r="540" spans="1:8" ht="12" customHeight="1">
      <c r="A540" s="6" t="s">
        <v>0</v>
      </c>
      <c r="B540" s="22" t="s">
        <v>0</v>
      </c>
      <c r="C540" s="22"/>
      <c r="D540" s="7" t="s">
        <v>116</v>
      </c>
      <c r="E540" s="23" t="s">
        <v>117</v>
      </c>
      <c r="F540" s="23"/>
      <c r="G540" s="13">
        <v>4300</v>
      </c>
      <c r="H540" s="14">
        <v>4300</v>
      </c>
    </row>
    <row r="541" spans="1:8" ht="71.25" customHeight="1">
      <c r="A541" s="6" t="s">
        <v>0</v>
      </c>
      <c r="B541" s="22" t="s">
        <v>0</v>
      </c>
      <c r="C541" s="22"/>
      <c r="D541" s="7" t="s">
        <v>272</v>
      </c>
      <c r="E541" s="23" t="s">
        <v>273</v>
      </c>
      <c r="F541" s="23"/>
      <c r="G541" s="13">
        <v>3000</v>
      </c>
      <c r="H541" s="14">
        <v>441.42</v>
      </c>
    </row>
    <row r="542" spans="1:8" ht="21" customHeight="1">
      <c r="A542" s="6" t="s">
        <v>0</v>
      </c>
      <c r="B542" s="22" t="s">
        <v>0</v>
      </c>
      <c r="C542" s="22"/>
      <c r="D542" s="7" t="s">
        <v>118</v>
      </c>
      <c r="E542" s="23" t="s">
        <v>119</v>
      </c>
      <c r="F542" s="23"/>
      <c r="G542" s="13">
        <v>894.4</v>
      </c>
      <c r="H542" s="14">
        <v>894.4</v>
      </c>
    </row>
    <row r="543" spans="1:8" ht="12" customHeight="1">
      <c r="A543" s="4" t="s">
        <v>0</v>
      </c>
      <c r="B543" s="24" t="s">
        <v>276</v>
      </c>
      <c r="C543" s="24"/>
      <c r="D543" s="5" t="s">
        <v>0</v>
      </c>
      <c r="E543" s="25" t="s">
        <v>277</v>
      </c>
      <c r="F543" s="25"/>
      <c r="G543" s="12">
        <v>1020</v>
      </c>
      <c r="H543" s="16">
        <f>SUM(H544:H547)</f>
        <v>1019.9999999999999</v>
      </c>
    </row>
    <row r="544" spans="1:8" ht="12" customHeight="1">
      <c r="A544" s="6" t="s">
        <v>0</v>
      </c>
      <c r="B544" s="22" t="s">
        <v>0</v>
      </c>
      <c r="C544" s="22"/>
      <c r="D544" s="7" t="s">
        <v>10</v>
      </c>
      <c r="E544" s="23" t="s">
        <v>11</v>
      </c>
      <c r="F544" s="23"/>
      <c r="G544" s="13">
        <v>822.56</v>
      </c>
      <c r="H544" s="14">
        <v>822.56</v>
      </c>
    </row>
    <row r="545" spans="1:8" ht="12" customHeight="1">
      <c r="A545" s="6" t="s">
        <v>0</v>
      </c>
      <c r="B545" s="22" t="s">
        <v>0</v>
      </c>
      <c r="C545" s="22"/>
      <c r="D545" s="7" t="s">
        <v>12</v>
      </c>
      <c r="E545" s="23" t="s">
        <v>13</v>
      </c>
      <c r="F545" s="23"/>
      <c r="G545" s="13">
        <v>141.64</v>
      </c>
      <c r="H545" s="14">
        <v>141.64</v>
      </c>
    </row>
    <row r="546" spans="1:8" ht="21" customHeight="1">
      <c r="A546" s="6" t="s">
        <v>0</v>
      </c>
      <c r="B546" s="22" t="s">
        <v>0</v>
      </c>
      <c r="C546" s="22"/>
      <c r="D546" s="7" t="s">
        <v>14</v>
      </c>
      <c r="E546" s="23" t="s">
        <v>15</v>
      </c>
      <c r="F546" s="23"/>
      <c r="G546" s="13">
        <v>20.15</v>
      </c>
      <c r="H546" s="14">
        <v>20.15</v>
      </c>
    </row>
    <row r="547" spans="1:8" ht="12" customHeight="1">
      <c r="A547" s="6" t="s">
        <v>0</v>
      </c>
      <c r="B547" s="22" t="s">
        <v>0</v>
      </c>
      <c r="C547" s="22"/>
      <c r="D547" s="7" t="s">
        <v>16</v>
      </c>
      <c r="E547" s="23" t="s">
        <v>17</v>
      </c>
      <c r="F547" s="23"/>
      <c r="G547" s="13">
        <v>35.65</v>
      </c>
      <c r="H547" s="14">
        <v>35.65</v>
      </c>
    </row>
    <row r="548" spans="1:8" ht="12" customHeight="1">
      <c r="A548" s="4" t="s">
        <v>0</v>
      </c>
      <c r="B548" s="24" t="s">
        <v>278</v>
      </c>
      <c r="C548" s="24"/>
      <c r="D548" s="5" t="s">
        <v>0</v>
      </c>
      <c r="E548" s="25" t="s">
        <v>279</v>
      </c>
      <c r="F548" s="25"/>
      <c r="G548" s="12">
        <v>596183</v>
      </c>
      <c r="H548" s="16">
        <f>H553+H554</f>
        <v>25806</v>
      </c>
    </row>
    <row r="549" spans="1:8" ht="12" customHeight="1">
      <c r="A549" s="6" t="s">
        <v>0</v>
      </c>
      <c r="B549" s="22" t="s">
        <v>0</v>
      </c>
      <c r="C549" s="22"/>
      <c r="D549" s="7" t="s">
        <v>227</v>
      </c>
      <c r="E549" s="23" t="s">
        <v>228</v>
      </c>
      <c r="F549" s="23"/>
      <c r="G549" s="13">
        <v>501977</v>
      </c>
      <c r="H549" s="14">
        <v>0</v>
      </c>
    </row>
    <row r="550" spans="1:8" ht="12" customHeight="1">
      <c r="A550" s="6" t="s">
        <v>0</v>
      </c>
      <c r="B550" s="22" t="s">
        <v>0</v>
      </c>
      <c r="C550" s="22"/>
      <c r="D550" s="7" t="s">
        <v>10</v>
      </c>
      <c r="E550" s="23" t="s">
        <v>11</v>
      </c>
      <c r="F550" s="23"/>
      <c r="G550" s="13">
        <v>419</v>
      </c>
      <c r="H550" s="14">
        <v>0</v>
      </c>
    </row>
    <row r="551" spans="1:8" ht="12" customHeight="1">
      <c r="A551" s="6" t="s">
        <v>0</v>
      </c>
      <c r="B551" s="22" t="s">
        <v>0</v>
      </c>
      <c r="C551" s="22"/>
      <c r="D551" s="7" t="s">
        <v>12</v>
      </c>
      <c r="E551" s="23" t="s">
        <v>13</v>
      </c>
      <c r="F551" s="23"/>
      <c r="G551" s="13">
        <v>17972</v>
      </c>
      <c r="H551" s="14">
        <v>0</v>
      </c>
    </row>
    <row r="552" spans="1:8" ht="21" customHeight="1">
      <c r="A552" s="6" t="s">
        <v>0</v>
      </c>
      <c r="B552" s="22" t="s">
        <v>0</v>
      </c>
      <c r="C552" s="22"/>
      <c r="D552" s="7" t="s">
        <v>14</v>
      </c>
      <c r="E552" s="23" t="s">
        <v>15</v>
      </c>
      <c r="F552" s="23"/>
      <c r="G552" s="13">
        <v>2558</v>
      </c>
      <c r="H552" s="14">
        <v>0</v>
      </c>
    </row>
    <row r="553" spans="1:8" ht="12" customHeight="1">
      <c r="A553" s="6" t="s">
        <v>0</v>
      </c>
      <c r="B553" s="22" t="s">
        <v>0</v>
      </c>
      <c r="C553" s="22"/>
      <c r="D553" s="7" t="s">
        <v>84</v>
      </c>
      <c r="E553" s="23" t="s">
        <v>85</v>
      </c>
      <c r="F553" s="23"/>
      <c r="G553" s="13">
        <v>69017</v>
      </c>
      <c r="H553" s="14">
        <v>25140</v>
      </c>
    </row>
    <row r="554" spans="1:8" ht="12" customHeight="1">
      <c r="A554" s="6" t="s">
        <v>0</v>
      </c>
      <c r="B554" s="22" t="s">
        <v>0</v>
      </c>
      <c r="C554" s="22"/>
      <c r="D554" s="7" t="s">
        <v>16</v>
      </c>
      <c r="E554" s="23" t="s">
        <v>17</v>
      </c>
      <c r="F554" s="23"/>
      <c r="G554" s="13">
        <v>4240</v>
      </c>
      <c r="H554" s="14">
        <v>666</v>
      </c>
    </row>
    <row r="555" spans="1:8" ht="12" customHeight="1">
      <c r="A555" s="4" t="s">
        <v>0</v>
      </c>
      <c r="B555" s="24" t="s">
        <v>280</v>
      </c>
      <c r="C555" s="24"/>
      <c r="D555" s="5" t="s">
        <v>0</v>
      </c>
      <c r="E555" s="25" t="s">
        <v>281</v>
      </c>
      <c r="F555" s="25"/>
      <c r="G555" s="12">
        <v>261120</v>
      </c>
      <c r="H555" s="16">
        <f>H556</f>
        <v>168640</v>
      </c>
    </row>
    <row r="556" spans="1:8" ht="71.25" customHeight="1">
      <c r="A556" s="6" t="s">
        <v>0</v>
      </c>
      <c r="B556" s="22" t="s">
        <v>0</v>
      </c>
      <c r="C556" s="22"/>
      <c r="D556" s="7" t="s">
        <v>212</v>
      </c>
      <c r="E556" s="23" t="s">
        <v>213</v>
      </c>
      <c r="F556" s="23"/>
      <c r="G556" s="13">
        <v>261120</v>
      </c>
      <c r="H556" s="14">
        <v>168640</v>
      </c>
    </row>
    <row r="557" spans="1:8" ht="12" customHeight="1">
      <c r="A557" s="4" t="s">
        <v>0</v>
      </c>
      <c r="B557" s="24" t="s">
        <v>282</v>
      </c>
      <c r="C557" s="24"/>
      <c r="D557" s="5" t="s">
        <v>0</v>
      </c>
      <c r="E557" s="25" t="s">
        <v>283</v>
      </c>
      <c r="F557" s="25"/>
      <c r="G557" s="12">
        <v>139736</v>
      </c>
      <c r="H557" s="16">
        <f>H558</f>
        <v>68460.85</v>
      </c>
    </row>
    <row r="558" spans="1:8" ht="21" customHeight="1">
      <c r="A558" s="6" t="s">
        <v>0</v>
      </c>
      <c r="B558" s="22" t="s">
        <v>0</v>
      </c>
      <c r="C558" s="22"/>
      <c r="D558" s="7" t="s">
        <v>229</v>
      </c>
      <c r="E558" s="23" t="s">
        <v>230</v>
      </c>
      <c r="F558" s="23"/>
      <c r="G558" s="13">
        <v>139736</v>
      </c>
      <c r="H558" s="14">
        <v>68460.85</v>
      </c>
    </row>
    <row r="559" spans="1:8" ht="12" customHeight="1">
      <c r="A559" s="4" t="s">
        <v>0</v>
      </c>
      <c r="B559" s="24" t="s">
        <v>284</v>
      </c>
      <c r="C559" s="24"/>
      <c r="D559" s="5" t="s">
        <v>0</v>
      </c>
      <c r="E559" s="25" t="s">
        <v>285</v>
      </c>
      <c r="F559" s="25"/>
      <c r="G559" s="12">
        <v>260981</v>
      </c>
      <c r="H559" s="16">
        <f>H560</f>
        <v>130757.4</v>
      </c>
    </row>
    <row r="560" spans="1:8" ht="37.5" customHeight="1">
      <c r="A560" s="6" t="s">
        <v>0</v>
      </c>
      <c r="B560" s="22" t="s">
        <v>0</v>
      </c>
      <c r="C560" s="22"/>
      <c r="D560" s="7" t="s">
        <v>229</v>
      </c>
      <c r="E560" s="23" t="s">
        <v>230</v>
      </c>
      <c r="F560" s="23"/>
      <c r="G560" s="13">
        <v>260981</v>
      </c>
      <c r="H560" s="14">
        <v>130757.4</v>
      </c>
    </row>
    <row r="561" spans="1:8" ht="86.25" customHeight="1">
      <c r="A561" s="4" t="s">
        <v>0</v>
      </c>
      <c r="B561" s="24" t="s">
        <v>286</v>
      </c>
      <c r="C561" s="24"/>
      <c r="D561" s="5" t="s">
        <v>0</v>
      </c>
      <c r="E561" s="25" t="s">
        <v>287</v>
      </c>
      <c r="F561" s="25"/>
      <c r="G561" s="12">
        <v>169000</v>
      </c>
      <c r="H561" s="16">
        <f>H562</f>
        <v>82899.45</v>
      </c>
    </row>
    <row r="562" spans="1:8" ht="12" customHeight="1">
      <c r="A562" s="6" t="s">
        <v>0</v>
      </c>
      <c r="B562" s="22" t="s">
        <v>0</v>
      </c>
      <c r="C562" s="22"/>
      <c r="D562" s="7" t="s">
        <v>221</v>
      </c>
      <c r="E562" s="23" t="s">
        <v>222</v>
      </c>
      <c r="F562" s="23"/>
      <c r="G562" s="13">
        <v>169000</v>
      </c>
      <c r="H562" s="14">
        <v>82899.45</v>
      </c>
    </row>
    <row r="563" spans="1:8" ht="12" customHeight="1">
      <c r="A563" s="2" t="s">
        <v>288</v>
      </c>
      <c r="B563" s="29" t="s">
        <v>0</v>
      </c>
      <c r="C563" s="29"/>
      <c r="D563" s="3" t="s">
        <v>0</v>
      </c>
      <c r="E563" s="30" t="s">
        <v>289</v>
      </c>
      <c r="F563" s="30"/>
      <c r="G563" s="11">
        <v>11535955.86</v>
      </c>
      <c r="H563" s="15">
        <f>H564+H570+H587+H590+H593+H597+H599+H604+H610</f>
        <v>6650759.55</v>
      </c>
    </row>
    <row r="564" spans="1:8" ht="12" customHeight="1">
      <c r="A564" s="4" t="s">
        <v>0</v>
      </c>
      <c r="B564" s="24" t="s">
        <v>290</v>
      </c>
      <c r="C564" s="24"/>
      <c r="D564" s="5" t="s">
        <v>0</v>
      </c>
      <c r="E564" s="25" t="s">
        <v>291</v>
      </c>
      <c r="F564" s="25"/>
      <c r="G564" s="12">
        <v>1298730</v>
      </c>
      <c r="H564" s="16">
        <f>SUM(H565:H569)</f>
        <v>855103.53</v>
      </c>
    </row>
    <row r="565" spans="1:8" ht="12" customHeight="1">
      <c r="A565" s="6" t="s">
        <v>0</v>
      </c>
      <c r="B565" s="22" t="s">
        <v>0</v>
      </c>
      <c r="C565" s="22"/>
      <c r="D565" s="7" t="s">
        <v>18</v>
      </c>
      <c r="E565" s="23" t="s">
        <v>19</v>
      </c>
      <c r="F565" s="23"/>
      <c r="G565" s="13">
        <v>1162500</v>
      </c>
      <c r="H565" s="14">
        <v>725480.34</v>
      </c>
    </row>
    <row r="566" spans="1:8" ht="12" customHeight="1">
      <c r="A566" s="6" t="s">
        <v>0</v>
      </c>
      <c r="B566" s="22" t="s">
        <v>0</v>
      </c>
      <c r="C566" s="22"/>
      <c r="D566" s="7" t="s">
        <v>28</v>
      </c>
      <c r="E566" s="23" t="s">
        <v>29</v>
      </c>
      <c r="F566" s="23"/>
      <c r="G566" s="13">
        <v>500</v>
      </c>
      <c r="H566" s="14">
        <v>0</v>
      </c>
    </row>
    <row r="567" spans="1:8" ht="21" customHeight="1">
      <c r="A567" s="6" t="s">
        <v>0</v>
      </c>
      <c r="B567" s="22" t="s">
        <v>0</v>
      </c>
      <c r="C567" s="22"/>
      <c r="D567" s="7" t="s">
        <v>34</v>
      </c>
      <c r="E567" s="23" t="s">
        <v>35</v>
      </c>
      <c r="F567" s="23"/>
      <c r="G567" s="13">
        <v>2230</v>
      </c>
      <c r="H567" s="14">
        <v>2160</v>
      </c>
    </row>
    <row r="568" spans="1:8" ht="21" customHeight="1">
      <c r="A568" s="6" t="s">
        <v>0</v>
      </c>
      <c r="B568" s="22" t="s">
        <v>0</v>
      </c>
      <c r="C568" s="22"/>
      <c r="D568" s="7" t="s">
        <v>43</v>
      </c>
      <c r="E568" s="23" t="s">
        <v>44</v>
      </c>
      <c r="F568" s="23"/>
      <c r="G568" s="13">
        <v>125000</v>
      </c>
      <c r="H568" s="14">
        <v>119963.19</v>
      </c>
    </row>
    <row r="569" spans="1:8" ht="12" customHeight="1">
      <c r="A569" s="6" t="s">
        <v>0</v>
      </c>
      <c r="B569" s="22" t="s">
        <v>0</v>
      </c>
      <c r="C569" s="22"/>
      <c r="D569" s="7" t="s">
        <v>77</v>
      </c>
      <c r="E569" s="23" t="s">
        <v>78</v>
      </c>
      <c r="F569" s="23"/>
      <c r="G569" s="13">
        <v>8500</v>
      </c>
      <c r="H569" s="14">
        <v>7500</v>
      </c>
    </row>
    <row r="570" spans="1:8" ht="12" customHeight="1">
      <c r="A570" s="4" t="s">
        <v>0</v>
      </c>
      <c r="B570" s="24" t="s">
        <v>292</v>
      </c>
      <c r="C570" s="24"/>
      <c r="D570" s="5" t="s">
        <v>0</v>
      </c>
      <c r="E570" s="25" t="s">
        <v>293</v>
      </c>
      <c r="F570" s="25"/>
      <c r="G570" s="12">
        <v>4660000</v>
      </c>
      <c r="H570" s="16">
        <f>SUM(H571:H586)</f>
        <v>3041706.54</v>
      </c>
    </row>
    <row r="571" spans="1:8" ht="12" customHeight="1">
      <c r="A571" s="6" t="s">
        <v>0</v>
      </c>
      <c r="B571" s="22" t="s">
        <v>0</v>
      </c>
      <c r="C571" s="22"/>
      <c r="D571" s="7" t="s">
        <v>10</v>
      </c>
      <c r="E571" s="23" t="s">
        <v>11</v>
      </c>
      <c r="F571" s="23"/>
      <c r="G571" s="13">
        <v>139879</v>
      </c>
      <c r="H571" s="14">
        <v>66524.99</v>
      </c>
    </row>
    <row r="572" spans="1:8" ht="12" customHeight="1">
      <c r="A572" s="6" t="s">
        <v>0</v>
      </c>
      <c r="B572" s="22" t="s">
        <v>0</v>
      </c>
      <c r="C572" s="22"/>
      <c r="D572" s="7" t="s">
        <v>92</v>
      </c>
      <c r="E572" s="23" t="s">
        <v>93</v>
      </c>
      <c r="F572" s="23"/>
      <c r="G572" s="13">
        <v>8027</v>
      </c>
      <c r="H572" s="14">
        <v>8026.38</v>
      </c>
    </row>
    <row r="573" spans="1:8" ht="12" customHeight="1">
      <c r="A573" s="6" t="s">
        <v>0</v>
      </c>
      <c r="B573" s="22" t="s">
        <v>0</v>
      </c>
      <c r="C573" s="22"/>
      <c r="D573" s="7" t="s">
        <v>12</v>
      </c>
      <c r="E573" s="23" t="s">
        <v>13</v>
      </c>
      <c r="F573" s="23"/>
      <c r="G573" s="13">
        <v>28000</v>
      </c>
      <c r="H573" s="14">
        <v>13056.93</v>
      </c>
    </row>
    <row r="574" spans="1:8" ht="21" customHeight="1">
      <c r="A574" s="6" t="s">
        <v>0</v>
      </c>
      <c r="B574" s="22" t="s">
        <v>0</v>
      </c>
      <c r="C574" s="22"/>
      <c r="D574" s="7" t="s">
        <v>14</v>
      </c>
      <c r="E574" s="23" t="s">
        <v>15</v>
      </c>
      <c r="F574" s="23"/>
      <c r="G574" s="13">
        <v>4000</v>
      </c>
      <c r="H574" s="14">
        <v>1081</v>
      </c>
    </row>
    <row r="575" spans="1:8" ht="12" customHeight="1">
      <c r="A575" s="6" t="s">
        <v>0</v>
      </c>
      <c r="B575" s="22" t="s">
        <v>0</v>
      </c>
      <c r="C575" s="22"/>
      <c r="D575" s="7" t="s">
        <v>84</v>
      </c>
      <c r="E575" s="23" t="s">
        <v>85</v>
      </c>
      <c r="F575" s="23"/>
      <c r="G575" s="13">
        <v>1850</v>
      </c>
      <c r="H575" s="14">
        <v>1802.22</v>
      </c>
    </row>
    <row r="576" spans="1:8" ht="12" customHeight="1">
      <c r="A576" s="6" t="s">
        <v>0</v>
      </c>
      <c r="B576" s="22" t="s">
        <v>0</v>
      </c>
      <c r="C576" s="22"/>
      <c r="D576" s="7" t="s">
        <v>16</v>
      </c>
      <c r="E576" s="23" t="s">
        <v>17</v>
      </c>
      <c r="F576" s="23"/>
      <c r="G576" s="13">
        <v>4000</v>
      </c>
      <c r="H576" s="14">
        <v>674.01</v>
      </c>
    </row>
    <row r="577" spans="1:8" ht="12" customHeight="1">
      <c r="A577" s="6" t="s">
        <v>0</v>
      </c>
      <c r="B577" s="22" t="s">
        <v>0</v>
      </c>
      <c r="C577" s="22"/>
      <c r="D577" s="7" t="s">
        <v>39</v>
      </c>
      <c r="E577" s="23" t="s">
        <v>40</v>
      </c>
      <c r="F577" s="23"/>
      <c r="G577" s="13">
        <v>3000</v>
      </c>
      <c r="H577" s="14">
        <v>1537.63</v>
      </c>
    </row>
    <row r="578" spans="1:8" ht="12" customHeight="1">
      <c r="A578" s="6" t="s">
        <v>0</v>
      </c>
      <c r="B578" s="22" t="s">
        <v>0</v>
      </c>
      <c r="C578" s="22"/>
      <c r="D578" s="7" t="s">
        <v>41</v>
      </c>
      <c r="E578" s="23" t="s">
        <v>42</v>
      </c>
      <c r="F578" s="23"/>
      <c r="G578" s="13">
        <v>413</v>
      </c>
      <c r="H578" s="14">
        <v>180.46</v>
      </c>
    </row>
    <row r="579" spans="1:8" ht="12" customHeight="1">
      <c r="A579" s="6" t="s">
        <v>0</v>
      </c>
      <c r="B579" s="22" t="s">
        <v>0</v>
      </c>
      <c r="C579" s="22"/>
      <c r="D579" s="7" t="s">
        <v>18</v>
      </c>
      <c r="E579" s="23" t="s">
        <v>19</v>
      </c>
      <c r="F579" s="23"/>
      <c r="G579" s="13">
        <v>4461622</v>
      </c>
      <c r="H579" s="14">
        <v>2944562.3</v>
      </c>
    </row>
    <row r="580" spans="1:8" ht="12" customHeight="1">
      <c r="A580" s="6" t="s">
        <v>0</v>
      </c>
      <c r="B580" s="22" t="s">
        <v>0</v>
      </c>
      <c r="C580" s="22"/>
      <c r="D580" s="7" t="s">
        <v>110</v>
      </c>
      <c r="E580" s="23" t="s">
        <v>111</v>
      </c>
      <c r="F580" s="23"/>
      <c r="G580" s="13">
        <v>800</v>
      </c>
      <c r="H580" s="14">
        <v>150.08</v>
      </c>
    </row>
    <row r="581" spans="1:8" ht="12" customHeight="1">
      <c r="A581" s="6" t="s">
        <v>0</v>
      </c>
      <c r="B581" s="22" t="s">
        <v>0</v>
      </c>
      <c r="C581" s="22"/>
      <c r="D581" s="7" t="s">
        <v>112</v>
      </c>
      <c r="E581" s="23" t="s">
        <v>113</v>
      </c>
      <c r="F581" s="23"/>
      <c r="G581" s="13">
        <v>500</v>
      </c>
      <c r="H581" s="14">
        <v>0</v>
      </c>
    </row>
    <row r="582" spans="1:8" ht="12" customHeight="1">
      <c r="A582" s="6" t="s">
        <v>0</v>
      </c>
      <c r="B582" s="22" t="s">
        <v>0</v>
      </c>
      <c r="C582" s="22"/>
      <c r="D582" s="7" t="s">
        <v>28</v>
      </c>
      <c r="E582" s="23" t="s">
        <v>29</v>
      </c>
      <c r="F582" s="23"/>
      <c r="G582" s="13">
        <v>3200</v>
      </c>
      <c r="H582" s="14">
        <v>1755.78</v>
      </c>
    </row>
    <row r="583" spans="1:8" ht="12" customHeight="1">
      <c r="A583" s="6" t="s">
        <v>0</v>
      </c>
      <c r="B583" s="22" t="s">
        <v>0</v>
      </c>
      <c r="C583" s="22"/>
      <c r="D583" s="7" t="s">
        <v>116</v>
      </c>
      <c r="E583" s="23" t="s">
        <v>117</v>
      </c>
      <c r="F583" s="23"/>
      <c r="G583" s="13">
        <v>2459</v>
      </c>
      <c r="H583" s="14">
        <v>1845</v>
      </c>
    </row>
    <row r="584" spans="1:8" ht="21" customHeight="1">
      <c r="A584" s="6" t="s">
        <v>0</v>
      </c>
      <c r="B584" s="22" t="s">
        <v>0</v>
      </c>
      <c r="C584" s="22"/>
      <c r="D584" s="7" t="s">
        <v>43</v>
      </c>
      <c r="E584" s="23" t="s">
        <v>44</v>
      </c>
      <c r="F584" s="23"/>
      <c r="G584" s="13">
        <v>450</v>
      </c>
      <c r="H584" s="14">
        <v>227.14</v>
      </c>
    </row>
    <row r="585" spans="1:8" ht="12" customHeight="1">
      <c r="A585" s="6" t="s">
        <v>0</v>
      </c>
      <c r="B585" s="22" t="s">
        <v>0</v>
      </c>
      <c r="C585" s="22"/>
      <c r="D585" s="7" t="s">
        <v>77</v>
      </c>
      <c r="E585" s="23" t="s">
        <v>78</v>
      </c>
      <c r="F585" s="23"/>
      <c r="G585" s="13">
        <v>1000</v>
      </c>
      <c r="H585" s="14">
        <v>0</v>
      </c>
    </row>
    <row r="586" spans="1:8" ht="21" customHeight="1">
      <c r="A586" s="6" t="s">
        <v>0</v>
      </c>
      <c r="B586" s="22" t="s">
        <v>0</v>
      </c>
      <c r="C586" s="22"/>
      <c r="D586" s="7" t="s">
        <v>118</v>
      </c>
      <c r="E586" s="23" t="s">
        <v>119</v>
      </c>
      <c r="F586" s="23"/>
      <c r="G586" s="13">
        <v>800</v>
      </c>
      <c r="H586" s="14">
        <v>282.62</v>
      </c>
    </row>
    <row r="587" spans="1:8" ht="12" customHeight="1">
      <c r="A587" s="4" t="s">
        <v>0</v>
      </c>
      <c r="B587" s="24" t="s">
        <v>294</v>
      </c>
      <c r="C587" s="24"/>
      <c r="D587" s="5" t="s">
        <v>0</v>
      </c>
      <c r="E587" s="25" t="s">
        <v>295</v>
      </c>
      <c r="F587" s="25"/>
      <c r="G587" s="12">
        <v>745400</v>
      </c>
      <c r="H587" s="16">
        <f>H588+H589</f>
        <v>363365.58</v>
      </c>
    </row>
    <row r="588" spans="1:8" ht="12" customHeight="1">
      <c r="A588" s="6" t="s">
        <v>0</v>
      </c>
      <c r="B588" s="22" t="s">
        <v>0</v>
      </c>
      <c r="C588" s="22"/>
      <c r="D588" s="7" t="s">
        <v>16</v>
      </c>
      <c r="E588" s="23" t="s">
        <v>17</v>
      </c>
      <c r="F588" s="23"/>
      <c r="G588" s="13">
        <v>4530</v>
      </c>
      <c r="H588" s="14">
        <v>146.93</v>
      </c>
    </row>
    <row r="589" spans="1:8" ht="12" customHeight="1">
      <c r="A589" s="6" t="s">
        <v>0</v>
      </c>
      <c r="B589" s="22" t="s">
        <v>0</v>
      </c>
      <c r="C589" s="22"/>
      <c r="D589" s="7" t="s">
        <v>18</v>
      </c>
      <c r="E589" s="23" t="s">
        <v>19</v>
      </c>
      <c r="F589" s="23"/>
      <c r="G589" s="13">
        <v>740870</v>
      </c>
      <c r="H589" s="14">
        <v>363218.65</v>
      </c>
    </row>
    <row r="590" spans="1:8" ht="12" customHeight="1">
      <c r="A590" s="4" t="s">
        <v>0</v>
      </c>
      <c r="B590" s="24" t="s">
        <v>296</v>
      </c>
      <c r="C590" s="24"/>
      <c r="D590" s="5" t="s">
        <v>0</v>
      </c>
      <c r="E590" s="25" t="s">
        <v>297</v>
      </c>
      <c r="F590" s="25"/>
      <c r="G590" s="12">
        <v>177000</v>
      </c>
      <c r="H590" s="16">
        <f>H591+H592</f>
        <v>72277.78</v>
      </c>
    </row>
    <row r="591" spans="1:8" ht="12" customHeight="1">
      <c r="A591" s="6" t="s">
        <v>0</v>
      </c>
      <c r="B591" s="22" t="s">
        <v>0</v>
      </c>
      <c r="C591" s="22"/>
      <c r="D591" s="7" t="s">
        <v>16</v>
      </c>
      <c r="E591" s="23" t="s">
        <v>17</v>
      </c>
      <c r="F591" s="23"/>
      <c r="G591" s="13">
        <v>20000</v>
      </c>
      <c r="H591" s="14">
        <v>16932.05</v>
      </c>
    </row>
    <row r="592" spans="1:8" ht="12" customHeight="1">
      <c r="A592" s="6" t="s">
        <v>0</v>
      </c>
      <c r="B592" s="22" t="s">
        <v>0</v>
      </c>
      <c r="C592" s="22"/>
      <c r="D592" s="7" t="s">
        <v>18</v>
      </c>
      <c r="E592" s="23" t="s">
        <v>19</v>
      </c>
      <c r="F592" s="23"/>
      <c r="G592" s="13">
        <v>157000</v>
      </c>
      <c r="H592" s="14">
        <v>55345.73</v>
      </c>
    </row>
    <row r="593" spans="1:8" ht="12" customHeight="1">
      <c r="A593" s="4" t="s">
        <v>0</v>
      </c>
      <c r="B593" s="24" t="s">
        <v>298</v>
      </c>
      <c r="C593" s="24"/>
      <c r="D593" s="5" t="s">
        <v>0</v>
      </c>
      <c r="E593" s="25" t="s">
        <v>299</v>
      </c>
      <c r="F593" s="25"/>
      <c r="G593" s="12">
        <v>4848</v>
      </c>
      <c r="H593" s="16">
        <v>0</v>
      </c>
    </row>
    <row r="594" spans="1:8" ht="12" customHeight="1">
      <c r="A594" s="6" t="s">
        <v>0</v>
      </c>
      <c r="B594" s="22" t="s">
        <v>0</v>
      </c>
      <c r="C594" s="22"/>
      <c r="D594" s="7" t="s">
        <v>16</v>
      </c>
      <c r="E594" s="23" t="s">
        <v>17</v>
      </c>
      <c r="F594" s="23"/>
      <c r="G594" s="13">
        <v>2500</v>
      </c>
      <c r="H594" s="14">
        <v>0</v>
      </c>
    </row>
    <row r="595" spans="1:8" ht="12" customHeight="1">
      <c r="A595" s="6" t="s">
        <v>0</v>
      </c>
      <c r="B595" s="22" t="s">
        <v>0</v>
      </c>
      <c r="C595" s="22"/>
      <c r="D595" s="7" t="s">
        <v>18</v>
      </c>
      <c r="E595" s="23" t="s">
        <v>19</v>
      </c>
      <c r="F595" s="23"/>
      <c r="G595" s="13">
        <v>500</v>
      </c>
      <c r="H595" s="14">
        <v>0</v>
      </c>
    </row>
    <row r="596" spans="1:8" ht="21" customHeight="1">
      <c r="A596" s="6" t="s">
        <v>0</v>
      </c>
      <c r="B596" s="22" t="s">
        <v>0</v>
      </c>
      <c r="C596" s="22"/>
      <c r="D596" s="7" t="s">
        <v>43</v>
      </c>
      <c r="E596" s="23" t="s">
        <v>44</v>
      </c>
      <c r="F596" s="23"/>
      <c r="G596" s="13">
        <v>1848</v>
      </c>
      <c r="H596" s="14">
        <v>0</v>
      </c>
    </row>
    <row r="597" spans="1:8" ht="12" customHeight="1">
      <c r="A597" s="4" t="s">
        <v>0</v>
      </c>
      <c r="B597" s="24" t="s">
        <v>300</v>
      </c>
      <c r="C597" s="24"/>
      <c r="D597" s="5" t="s">
        <v>0</v>
      </c>
      <c r="E597" s="25" t="s">
        <v>301</v>
      </c>
      <c r="F597" s="25"/>
      <c r="G597" s="12">
        <v>71500</v>
      </c>
      <c r="H597" s="16">
        <f>H598</f>
        <v>19670.55</v>
      </c>
    </row>
    <row r="598" spans="1:8" ht="12" customHeight="1">
      <c r="A598" s="6" t="s">
        <v>0</v>
      </c>
      <c r="B598" s="22" t="s">
        <v>0</v>
      </c>
      <c r="C598" s="22"/>
      <c r="D598" s="7" t="s">
        <v>18</v>
      </c>
      <c r="E598" s="23" t="s">
        <v>19</v>
      </c>
      <c r="F598" s="23"/>
      <c r="G598" s="13">
        <v>71500</v>
      </c>
      <c r="H598" s="14">
        <v>19670.55</v>
      </c>
    </row>
    <row r="599" spans="1:8" ht="12" customHeight="1">
      <c r="A599" s="4" t="s">
        <v>0</v>
      </c>
      <c r="B599" s="24" t="s">
        <v>302</v>
      </c>
      <c r="C599" s="24"/>
      <c r="D599" s="5" t="s">
        <v>0</v>
      </c>
      <c r="E599" s="25" t="s">
        <v>303</v>
      </c>
      <c r="F599" s="25"/>
      <c r="G599" s="12">
        <v>1798500</v>
      </c>
      <c r="H599" s="16">
        <f>SUM(H600:H603)</f>
        <v>837739.76</v>
      </c>
    </row>
    <row r="600" spans="1:8" ht="12" customHeight="1">
      <c r="A600" s="6" t="s">
        <v>0</v>
      </c>
      <c r="B600" s="22" t="s">
        <v>0</v>
      </c>
      <c r="C600" s="22"/>
      <c r="D600" s="7" t="s">
        <v>16</v>
      </c>
      <c r="E600" s="23" t="s">
        <v>17</v>
      </c>
      <c r="F600" s="23"/>
      <c r="G600" s="13">
        <v>2000</v>
      </c>
      <c r="H600" s="14">
        <v>989.2</v>
      </c>
    </row>
    <row r="601" spans="1:8" ht="12" customHeight="1">
      <c r="A601" s="6" t="s">
        <v>0</v>
      </c>
      <c r="B601" s="22" t="s">
        <v>0</v>
      </c>
      <c r="C601" s="22"/>
      <c r="D601" s="7" t="s">
        <v>39</v>
      </c>
      <c r="E601" s="23" t="s">
        <v>40</v>
      </c>
      <c r="F601" s="23"/>
      <c r="G601" s="13">
        <v>687000</v>
      </c>
      <c r="H601" s="14">
        <v>276507.79</v>
      </c>
    </row>
    <row r="602" spans="1:8" ht="12" customHeight="1">
      <c r="A602" s="6" t="s">
        <v>0</v>
      </c>
      <c r="B602" s="22" t="s">
        <v>0</v>
      </c>
      <c r="C602" s="22"/>
      <c r="D602" s="7" t="s">
        <v>41</v>
      </c>
      <c r="E602" s="23" t="s">
        <v>42</v>
      </c>
      <c r="F602" s="23"/>
      <c r="G602" s="13">
        <v>32840</v>
      </c>
      <c r="H602" s="14">
        <v>30065.9</v>
      </c>
    </row>
    <row r="603" spans="1:8" ht="12" customHeight="1">
      <c r="A603" s="6" t="s">
        <v>0</v>
      </c>
      <c r="B603" s="22" t="s">
        <v>0</v>
      </c>
      <c r="C603" s="22"/>
      <c r="D603" s="7" t="s">
        <v>18</v>
      </c>
      <c r="E603" s="23" t="s">
        <v>19</v>
      </c>
      <c r="F603" s="23"/>
      <c r="G603" s="13">
        <v>1076660</v>
      </c>
      <c r="H603" s="14">
        <v>530176.87</v>
      </c>
    </row>
    <row r="604" spans="1:8" ht="12" customHeight="1">
      <c r="A604" s="4" t="s">
        <v>0</v>
      </c>
      <c r="B604" s="24" t="s">
        <v>304</v>
      </c>
      <c r="C604" s="24"/>
      <c r="D604" s="5" t="s">
        <v>0</v>
      </c>
      <c r="E604" s="25" t="s">
        <v>305</v>
      </c>
      <c r="F604" s="25"/>
      <c r="G604" s="12">
        <v>213500</v>
      </c>
      <c r="H604" s="16">
        <f>SUM(H605:H609)</f>
        <v>26561.3</v>
      </c>
    </row>
    <row r="605" spans="1:8" ht="12" customHeight="1">
      <c r="A605" s="6" t="s">
        <v>0</v>
      </c>
      <c r="B605" s="22" t="s">
        <v>0</v>
      </c>
      <c r="C605" s="22"/>
      <c r="D605" s="7" t="s">
        <v>98</v>
      </c>
      <c r="E605" s="23" t="s">
        <v>99</v>
      </c>
      <c r="F605" s="23"/>
      <c r="G605" s="13">
        <v>1000</v>
      </c>
      <c r="H605" s="14">
        <v>726.33</v>
      </c>
    </row>
    <row r="606" spans="1:8" ht="12" customHeight="1">
      <c r="A606" s="6" t="s">
        <v>0</v>
      </c>
      <c r="B606" s="22" t="s">
        <v>0</v>
      </c>
      <c r="C606" s="22"/>
      <c r="D606" s="7" t="s">
        <v>16</v>
      </c>
      <c r="E606" s="23" t="s">
        <v>17</v>
      </c>
      <c r="F606" s="23"/>
      <c r="G606" s="13">
        <v>1000</v>
      </c>
      <c r="H606" s="14">
        <v>0</v>
      </c>
    </row>
    <row r="607" spans="1:8" ht="12" customHeight="1">
      <c r="A607" s="6" t="s">
        <v>0</v>
      </c>
      <c r="B607" s="22" t="s">
        <v>0</v>
      </c>
      <c r="C607" s="22"/>
      <c r="D607" s="7" t="s">
        <v>100</v>
      </c>
      <c r="E607" s="23" t="s">
        <v>101</v>
      </c>
      <c r="F607" s="23"/>
      <c r="G607" s="13">
        <v>1000</v>
      </c>
      <c r="H607" s="14">
        <v>91.47</v>
      </c>
    </row>
    <row r="608" spans="1:8" ht="12" customHeight="1">
      <c r="A608" s="6" t="s">
        <v>0</v>
      </c>
      <c r="B608" s="22" t="s">
        <v>0</v>
      </c>
      <c r="C608" s="22"/>
      <c r="D608" s="7" t="s">
        <v>18</v>
      </c>
      <c r="E608" s="23" t="s">
        <v>19</v>
      </c>
      <c r="F608" s="23"/>
      <c r="G608" s="13">
        <v>200500</v>
      </c>
      <c r="H608" s="14">
        <v>24821</v>
      </c>
    </row>
    <row r="609" spans="1:8" ht="21" customHeight="1">
      <c r="A609" s="6" t="s">
        <v>0</v>
      </c>
      <c r="B609" s="22" t="s">
        <v>0</v>
      </c>
      <c r="C609" s="22"/>
      <c r="D609" s="7" t="s">
        <v>65</v>
      </c>
      <c r="E609" s="23" t="s">
        <v>66</v>
      </c>
      <c r="F609" s="23"/>
      <c r="G609" s="13">
        <v>10000</v>
      </c>
      <c r="H609" s="14">
        <v>922.5</v>
      </c>
    </row>
    <row r="610" spans="1:8" ht="12" customHeight="1">
      <c r="A610" s="4" t="s">
        <v>0</v>
      </c>
      <c r="B610" s="24" t="s">
        <v>306</v>
      </c>
      <c r="C610" s="24"/>
      <c r="D610" s="5" t="s">
        <v>0</v>
      </c>
      <c r="E610" s="25" t="s">
        <v>27</v>
      </c>
      <c r="F610" s="25"/>
      <c r="G610" s="12">
        <v>2566477.86</v>
      </c>
      <c r="H610" s="16">
        <f>SUM(H611:H628)</f>
        <v>1434334.51</v>
      </c>
    </row>
    <row r="611" spans="1:8" ht="12" customHeight="1">
      <c r="A611" s="6" t="s">
        <v>0</v>
      </c>
      <c r="B611" s="22" t="s">
        <v>0</v>
      </c>
      <c r="C611" s="22"/>
      <c r="D611" s="7" t="s">
        <v>8</v>
      </c>
      <c r="E611" s="23" t="s">
        <v>9</v>
      </c>
      <c r="F611" s="23"/>
      <c r="G611" s="13">
        <v>10913</v>
      </c>
      <c r="H611" s="14">
        <v>3972.7</v>
      </c>
    </row>
    <row r="612" spans="1:8" ht="12" customHeight="1">
      <c r="A612" s="6" t="s">
        <v>0</v>
      </c>
      <c r="B612" s="22" t="s">
        <v>0</v>
      </c>
      <c r="C612" s="22"/>
      <c r="D612" s="7" t="s">
        <v>10</v>
      </c>
      <c r="E612" s="23" t="s">
        <v>11</v>
      </c>
      <c r="F612" s="23"/>
      <c r="G612" s="13">
        <v>694714</v>
      </c>
      <c r="H612" s="14">
        <v>274926.69</v>
      </c>
    </row>
    <row r="613" spans="1:8" ht="12" customHeight="1">
      <c r="A613" s="6" t="s">
        <v>0</v>
      </c>
      <c r="B613" s="22" t="s">
        <v>0</v>
      </c>
      <c r="C613" s="22"/>
      <c r="D613" s="7" t="s">
        <v>92</v>
      </c>
      <c r="E613" s="23" t="s">
        <v>93</v>
      </c>
      <c r="F613" s="23"/>
      <c r="G613" s="13">
        <v>60580</v>
      </c>
      <c r="H613" s="14">
        <v>60208.91</v>
      </c>
    </row>
    <row r="614" spans="1:8" ht="12" customHeight="1">
      <c r="A614" s="6" t="s">
        <v>0</v>
      </c>
      <c r="B614" s="22" t="s">
        <v>0</v>
      </c>
      <c r="C614" s="22"/>
      <c r="D614" s="7" t="s">
        <v>12</v>
      </c>
      <c r="E614" s="23" t="s">
        <v>13</v>
      </c>
      <c r="F614" s="23"/>
      <c r="G614" s="13">
        <v>163208</v>
      </c>
      <c r="H614" s="14">
        <v>50427.29</v>
      </c>
    </row>
    <row r="615" spans="1:8" ht="21" customHeight="1">
      <c r="A615" s="6" t="s">
        <v>0</v>
      </c>
      <c r="B615" s="22" t="s">
        <v>0</v>
      </c>
      <c r="C615" s="22"/>
      <c r="D615" s="7" t="s">
        <v>14</v>
      </c>
      <c r="E615" s="23" t="s">
        <v>15</v>
      </c>
      <c r="F615" s="23"/>
      <c r="G615" s="13">
        <v>16400</v>
      </c>
      <c r="H615" s="14">
        <v>3040.56</v>
      </c>
    </row>
    <row r="616" spans="1:8" ht="12" customHeight="1">
      <c r="A616" s="6" t="s">
        <v>0</v>
      </c>
      <c r="B616" s="22" t="s">
        <v>0</v>
      </c>
      <c r="C616" s="22"/>
      <c r="D616" s="7" t="s">
        <v>84</v>
      </c>
      <c r="E616" s="23" t="s">
        <v>85</v>
      </c>
      <c r="F616" s="23"/>
      <c r="G616" s="13">
        <v>7876</v>
      </c>
      <c r="H616" s="14">
        <v>0</v>
      </c>
    </row>
    <row r="617" spans="1:8" ht="12" customHeight="1">
      <c r="A617" s="6" t="s">
        <v>0</v>
      </c>
      <c r="B617" s="22" t="s">
        <v>0</v>
      </c>
      <c r="C617" s="22"/>
      <c r="D617" s="7" t="s">
        <v>16</v>
      </c>
      <c r="E617" s="23" t="s">
        <v>17</v>
      </c>
      <c r="F617" s="23"/>
      <c r="G617" s="13">
        <v>46614</v>
      </c>
      <c r="H617" s="14">
        <v>17718.54</v>
      </c>
    </row>
    <row r="618" spans="1:8" ht="12" customHeight="1">
      <c r="A618" s="6" t="s">
        <v>0</v>
      </c>
      <c r="B618" s="22" t="s">
        <v>0</v>
      </c>
      <c r="C618" s="22"/>
      <c r="D618" s="7" t="s">
        <v>39</v>
      </c>
      <c r="E618" s="23" t="s">
        <v>40</v>
      </c>
      <c r="F618" s="23"/>
      <c r="G618" s="13">
        <v>11190</v>
      </c>
      <c r="H618" s="14">
        <v>4281.73</v>
      </c>
    </row>
    <row r="619" spans="1:8" ht="12" customHeight="1">
      <c r="A619" s="6" t="s">
        <v>0</v>
      </c>
      <c r="B619" s="22" t="s">
        <v>0</v>
      </c>
      <c r="C619" s="22"/>
      <c r="D619" s="7" t="s">
        <v>41</v>
      </c>
      <c r="E619" s="23" t="s">
        <v>42</v>
      </c>
      <c r="F619" s="23"/>
      <c r="G619" s="13">
        <v>10360</v>
      </c>
      <c r="H619" s="14">
        <v>141.5</v>
      </c>
    </row>
    <row r="620" spans="1:8" ht="12" customHeight="1">
      <c r="A620" s="6" t="s">
        <v>0</v>
      </c>
      <c r="B620" s="22" t="s">
        <v>0</v>
      </c>
      <c r="C620" s="22"/>
      <c r="D620" s="7" t="s">
        <v>106</v>
      </c>
      <c r="E620" s="23" t="s">
        <v>107</v>
      </c>
      <c r="F620" s="23"/>
      <c r="G620" s="13">
        <v>5400</v>
      </c>
      <c r="H620" s="14">
        <v>1960</v>
      </c>
    </row>
    <row r="621" spans="1:8" ht="12" customHeight="1">
      <c r="A621" s="6" t="s">
        <v>0</v>
      </c>
      <c r="B621" s="22" t="s">
        <v>0</v>
      </c>
      <c r="C621" s="22"/>
      <c r="D621" s="7" t="s">
        <v>18</v>
      </c>
      <c r="E621" s="23" t="s">
        <v>19</v>
      </c>
      <c r="F621" s="23"/>
      <c r="G621" s="13">
        <v>89030</v>
      </c>
      <c r="H621" s="14">
        <v>16643.78</v>
      </c>
    </row>
    <row r="622" spans="1:8" ht="12" customHeight="1">
      <c r="A622" s="6" t="s">
        <v>0</v>
      </c>
      <c r="B622" s="22" t="s">
        <v>0</v>
      </c>
      <c r="C622" s="22"/>
      <c r="D622" s="7" t="s">
        <v>112</v>
      </c>
      <c r="E622" s="23" t="s">
        <v>113</v>
      </c>
      <c r="F622" s="23"/>
      <c r="G622" s="13">
        <v>300</v>
      </c>
      <c r="H622" s="14">
        <v>0</v>
      </c>
    </row>
    <row r="623" spans="1:8" ht="12" customHeight="1">
      <c r="A623" s="6" t="s">
        <v>0</v>
      </c>
      <c r="B623" s="22" t="s">
        <v>0</v>
      </c>
      <c r="C623" s="22"/>
      <c r="D623" s="7" t="s">
        <v>28</v>
      </c>
      <c r="E623" s="23" t="s">
        <v>29</v>
      </c>
      <c r="F623" s="23"/>
      <c r="G623" s="13">
        <v>1600</v>
      </c>
      <c r="H623" s="14">
        <v>146</v>
      </c>
    </row>
    <row r="624" spans="1:8" ht="12" customHeight="1">
      <c r="A624" s="6" t="s">
        <v>0</v>
      </c>
      <c r="B624" s="22" t="s">
        <v>0</v>
      </c>
      <c r="C624" s="22"/>
      <c r="D624" s="7" t="s">
        <v>116</v>
      </c>
      <c r="E624" s="23" t="s">
        <v>117</v>
      </c>
      <c r="F624" s="23"/>
      <c r="G624" s="13">
        <v>39338</v>
      </c>
      <c r="H624" s="14">
        <v>29504</v>
      </c>
    </row>
    <row r="625" spans="1:8" ht="21" customHeight="1">
      <c r="A625" s="6" t="s">
        <v>0</v>
      </c>
      <c r="B625" s="22" t="s">
        <v>0</v>
      </c>
      <c r="C625" s="22"/>
      <c r="D625" s="7" t="s">
        <v>43</v>
      </c>
      <c r="E625" s="23" t="s">
        <v>44</v>
      </c>
      <c r="F625" s="23"/>
      <c r="G625" s="13">
        <v>312120</v>
      </c>
      <c r="H625" s="14">
        <v>147060</v>
      </c>
    </row>
    <row r="626" spans="1:8" ht="12" customHeight="1">
      <c r="A626" s="6" t="s">
        <v>0</v>
      </c>
      <c r="B626" s="22" t="s">
        <v>0</v>
      </c>
      <c r="C626" s="22"/>
      <c r="D626" s="7" t="s">
        <v>20</v>
      </c>
      <c r="E626" s="23" t="s">
        <v>21</v>
      </c>
      <c r="F626" s="23"/>
      <c r="G626" s="13">
        <v>151377</v>
      </c>
      <c r="H626" s="14">
        <v>0</v>
      </c>
    </row>
    <row r="627" spans="1:8" ht="12" customHeight="1">
      <c r="A627" s="6" t="s">
        <v>0</v>
      </c>
      <c r="B627" s="22" t="s">
        <v>0</v>
      </c>
      <c r="C627" s="22"/>
      <c r="D627" s="7" t="s">
        <v>189</v>
      </c>
      <c r="E627" s="23" t="s">
        <v>21</v>
      </c>
      <c r="F627" s="23"/>
      <c r="G627" s="13">
        <v>550352.57</v>
      </c>
      <c r="H627" s="14">
        <v>549987.65</v>
      </c>
    </row>
    <row r="628" spans="1:8" ht="12" customHeight="1">
      <c r="A628" s="6" t="s">
        <v>0</v>
      </c>
      <c r="B628" s="22" t="s">
        <v>0</v>
      </c>
      <c r="C628" s="22"/>
      <c r="D628" s="7" t="s">
        <v>190</v>
      </c>
      <c r="E628" s="23" t="s">
        <v>21</v>
      </c>
      <c r="F628" s="23"/>
      <c r="G628" s="13">
        <v>395105.29</v>
      </c>
      <c r="H628" s="14">
        <v>274315.16</v>
      </c>
    </row>
    <row r="629" spans="1:8" ht="12" customHeight="1">
      <c r="A629" s="2" t="s">
        <v>307</v>
      </c>
      <c r="B629" s="29" t="s">
        <v>0</v>
      </c>
      <c r="C629" s="29"/>
      <c r="D629" s="3" t="s">
        <v>0</v>
      </c>
      <c r="E629" s="30" t="s">
        <v>308</v>
      </c>
      <c r="F629" s="30"/>
      <c r="G629" s="11">
        <v>2569485.04</v>
      </c>
      <c r="H629" s="15">
        <f>H630+H643+H646</f>
        <v>1104977.65</v>
      </c>
    </row>
    <row r="630" spans="1:8" ht="12" customHeight="1">
      <c r="A630" s="4" t="s">
        <v>0</v>
      </c>
      <c r="B630" s="24" t="s">
        <v>309</v>
      </c>
      <c r="C630" s="24"/>
      <c r="D630" s="5" t="s">
        <v>0</v>
      </c>
      <c r="E630" s="25" t="s">
        <v>310</v>
      </c>
      <c r="F630" s="25"/>
      <c r="G630" s="12">
        <v>1381597.04</v>
      </c>
      <c r="H630" s="16">
        <f>SUM(H631:H642)</f>
        <v>655133.1099999999</v>
      </c>
    </row>
    <row r="631" spans="1:8" ht="21" customHeight="1">
      <c r="A631" s="6" t="s">
        <v>0</v>
      </c>
      <c r="B631" s="22" t="s">
        <v>0</v>
      </c>
      <c r="C631" s="22"/>
      <c r="D631" s="7" t="s">
        <v>311</v>
      </c>
      <c r="E631" s="23" t="s">
        <v>312</v>
      </c>
      <c r="F631" s="23"/>
      <c r="G631" s="13">
        <v>898920</v>
      </c>
      <c r="H631" s="14">
        <v>434460</v>
      </c>
    </row>
    <row r="632" spans="1:8" ht="12" customHeight="1">
      <c r="A632" s="6" t="s">
        <v>0</v>
      </c>
      <c r="B632" s="22" t="s">
        <v>0</v>
      </c>
      <c r="C632" s="22"/>
      <c r="D632" s="7" t="s">
        <v>12</v>
      </c>
      <c r="E632" s="23" t="s">
        <v>13</v>
      </c>
      <c r="F632" s="23"/>
      <c r="G632" s="13">
        <v>1400</v>
      </c>
      <c r="H632" s="14">
        <v>0</v>
      </c>
    </row>
    <row r="633" spans="1:8" ht="12" customHeight="1">
      <c r="A633" s="6" t="s">
        <v>0</v>
      </c>
      <c r="B633" s="22" t="s">
        <v>0</v>
      </c>
      <c r="C633" s="22"/>
      <c r="D633" s="7" t="s">
        <v>84</v>
      </c>
      <c r="E633" s="23" t="s">
        <v>85</v>
      </c>
      <c r="F633" s="23"/>
      <c r="G633" s="13">
        <v>3000</v>
      </c>
      <c r="H633" s="14">
        <v>0</v>
      </c>
    </row>
    <row r="634" spans="1:8" ht="12" customHeight="1">
      <c r="A634" s="6" t="s">
        <v>0</v>
      </c>
      <c r="B634" s="22" t="s">
        <v>0</v>
      </c>
      <c r="C634" s="22"/>
      <c r="D634" s="7" t="s">
        <v>98</v>
      </c>
      <c r="E634" s="23" t="s">
        <v>99</v>
      </c>
      <c r="F634" s="23"/>
      <c r="G634" s="13">
        <v>3603</v>
      </c>
      <c r="H634" s="14">
        <v>765.24</v>
      </c>
    </row>
    <row r="635" spans="1:8" ht="12" customHeight="1">
      <c r="A635" s="6" t="s">
        <v>0</v>
      </c>
      <c r="B635" s="22" t="s">
        <v>0</v>
      </c>
      <c r="C635" s="22"/>
      <c r="D635" s="7" t="s">
        <v>16</v>
      </c>
      <c r="E635" s="23" t="s">
        <v>17</v>
      </c>
      <c r="F635" s="23"/>
      <c r="G635" s="13">
        <v>105554</v>
      </c>
      <c r="H635" s="14">
        <v>27595.32</v>
      </c>
    </row>
    <row r="636" spans="1:8" ht="12" customHeight="1">
      <c r="A636" s="6" t="s">
        <v>0</v>
      </c>
      <c r="B636" s="22" t="s">
        <v>0</v>
      </c>
      <c r="C636" s="22"/>
      <c r="D636" s="7" t="s">
        <v>100</v>
      </c>
      <c r="E636" s="23" t="s">
        <v>101</v>
      </c>
      <c r="F636" s="23"/>
      <c r="G636" s="13">
        <v>44244</v>
      </c>
      <c r="H636" s="14">
        <v>21157.45</v>
      </c>
    </row>
    <row r="637" spans="1:8" ht="12" customHeight="1">
      <c r="A637" s="6" t="s">
        <v>0</v>
      </c>
      <c r="B637" s="22" t="s">
        <v>0</v>
      </c>
      <c r="C637" s="22"/>
      <c r="D637" s="7" t="s">
        <v>39</v>
      </c>
      <c r="E637" s="23" t="s">
        <v>40</v>
      </c>
      <c r="F637" s="23"/>
      <c r="G637" s="13">
        <v>58310</v>
      </c>
      <c r="H637" s="14">
        <v>32344.44</v>
      </c>
    </row>
    <row r="638" spans="1:8" ht="12" customHeight="1">
      <c r="A638" s="6" t="s">
        <v>0</v>
      </c>
      <c r="B638" s="22" t="s">
        <v>0</v>
      </c>
      <c r="C638" s="22"/>
      <c r="D638" s="7" t="s">
        <v>41</v>
      </c>
      <c r="E638" s="23" t="s">
        <v>42</v>
      </c>
      <c r="F638" s="23"/>
      <c r="G638" s="13">
        <v>41370</v>
      </c>
      <c r="H638" s="14">
        <v>15297.38</v>
      </c>
    </row>
    <row r="639" spans="1:8" ht="12" customHeight="1">
      <c r="A639" s="6" t="s">
        <v>0</v>
      </c>
      <c r="B639" s="22" t="s">
        <v>0</v>
      </c>
      <c r="C639" s="22"/>
      <c r="D639" s="7" t="s">
        <v>18</v>
      </c>
      <c r="E639" s="23" t="s">
        <v>19</v>
      </c>
      <c r="F639" s="23"/>
      <c r="G639" s="13">
        <v>29822</v>
      </c>
      <c r="H639" s="14">
        <v>16708.59</v>
      </c>
    </row>
    <row r="640" spans="1:8" ht="12" customHeight="1">
      <c r="A640" s="6" t="s">
        <v>0</v>
      </c>
      <c r="B640" s="22" t="s">
        <v>0</v>
      </c>
      <c r="C640" s="22"/>
      <c r="D640" s="7" t="s">
        <v>28</v>
      </c>
      <c r="E640" s="23" t="s">
        <v>29</v>
      </c>
      <c r="F640" s="23"/>
      <c r="G640" s="13">
        <v>1600</v>
      </c>
      <c r="H640" s="14">
        <v>891</v>
      </c>
    </row>
    <row r="641" spans="1:8" ht="21" customHeight="1">
      <c r="A641" s="6" t="s">
        <v>0</v>
      </c>
      <c r="B641" s="22" t="s">
        <v>0</v>
      </c>
      <c r="C641" s="22"/>
      <c r="D641" s="7" t="s">
        <v>43</v>
      </c>
      <c r="E641" s="23" t="s">
        <v>44</v>
      </c>
      <c r="F641" s="23"/>
      <c r="G641" s="13">
        <v>26680</v>
      </c>
      <c r="H641" s="14">
        <v>10560</v>
      </c>
    </row>
    <row r="642" spans="1:8" ht="12" customHeight="1">
      <c r="A642" s="6" t="s">
        <v>0</v>
      </c>
      <c r="B642" s="22" t="s">
        <v>0</v>
      </c>
      <c r="C642" s="22"/>
      <c r="D642" s="7" t="s">
        <v>20</v>
      </c>
      <c r="E642" s="23" t="s">
        <v>21</v>
      </c>
      <c r="F642" s="23"/>
      <c r="G642" s="13">
        <v>167094.04</v>
      </c>
      <c r="H642" s="14">
        <v>95353.69</v>
      </c>
    </row>
    <row r="643" spans="1:8" ht="12" customHeight="1">
      <c r="A643" s="4" t="s">
        <v>0</v>
      </c>
      <c r="B643" s="24" t="s">
        <v>313</v>
      </c>
      <c r="C643" s="24"/>
      <c r="D643" s="5" t="s">
        <v>0</v>
      </c>
      <c r="E643" s="25" t="s">
        <v>314</v>
      </c>
      <c r="F643" s="25"/>
      <c r="G643" s="12">
        <v>898228</v>
      </c>
      <c r="H643" s="16">
        <f>H644+H645</f>
        <v>449214.54</v>
      </c>
    </row>
    <row r="644" spans="1:8" ht="21" customHeight="1">
      <c r="A644" s="6" t="s">
        <v>0</v>
      </c>
      <c r="B644" s="22" t="s">
        <v>0</v>
      </c>
      <c r="C644" s="22"/>
      <c r="D644" s="7" t="s">
        <v>311</v>
      </c>
      <c r="E644" s="23" t="s">
        <v>312</v>
      </c>
      <c r="F644" s="23"/>
      <c r="G644" s="13">
        <v>898028</v>
      </c>
      <c r="H644" s="14">
        <v>449030</v>
      </c>
    </row>
    <row r="645" spans="1:8" ht="12" customHeight="1">
      <c r="A645" s="6" t="s">
        <v>0</v>
      </c>
      <c r="B645" s="22" t="s">
        <v>0</v>
      </c>
      <c r="C645" s="22"/>
      <c r="D645" s="7" t="s">
        <v>28</v>
      </c>
      <c r="E645" s="23" t="s">
        <v>29</v>
      </c>
      <c r="F645" s="23"/>
      <c r="G645" s="13">
        <v>200</v>
      </c>
      <c r="H645" s="14">
        <v>184.54</v>
      </c>
    </row>
    <row r="646" spans="1:8" ht="12" customHeight="1">
      <c r="A646" s="4" t="s">
        <v>0</v>
      </c>
      <c r="B646" s="24" t="s">
        <v>315</v>
      </c>
      <c r="C646" s="24"/>
      <c r="D646" s="5" t="s">
        <v>0</v>
      </c>
      <c r="E646" s="25" t="s">
        <v>316</v>
      </c>
      <c r="F646" s="25"/>
      <c r="G646" s="12">
        <v>289030</v>
      </c>
      <c r="H646" s="16">
        <f>H647</f>
        <v>630</v>
      </c>
    </row>
    <row r="647" spans="1:8" ht="12" customHeight="1">
      <c r="A647" s="6" t="s">
        <v>0</v>
      </c>
      <c r="B647" s="22" t="s">
        <v>0</v>
      </c>
      <c r="C647" s="22"/>
      <c r="D647" s="7" t="s">
        <v>84</v>
      </c>
      <c r="E647" s="23" t="s">
        <v>85</v>
      </c>
      <c r="F647" s="23"/>
      <c r="G647" s="13">
        <v>630</v>
      </c>
      <c r="H647" s="14">
        <v>630</v>
      </c>
    </row>
    <row r="648" spans="1:8" ht="39.75" customHeight="1">
      <c r="A648" s="6" t="s">
        <v>0</v>
      </c>
      <c r="B648" s="22" t="s">
        <v>0</v>
      </c>
      <c r="C648" s="22"/>
      <c r="D648" s="7" t="s">
        <v>108</v>
      </c>
      <c r="E648" s="23" t="s">
        <v>109</v>
      </c>
      <c r="F648" s="23"/>
      <c r="G648" s="13">
        <v>258400</v>
      </c>
      <c r="H648" s="14">
        <v>0</v>
      </c>
    </row>
    <row r="649" spans="1:8" ht="12" customHeight="1">
      <c r="A649" s="6" t="s">
        <v>0</v>
      </c>
      <c r="B649" s="22" t="s">
        <v>0</v>
      </c>
      <c r="C649" s="22"/>
      <c r="D649" s="7" t="s">
        <v>20</v>
      </c>
      <c r="E649" s="23" t="s">
        <v>21</v>
      </c>
      <c r="F649" s="23"/>
      <c r="G649" s="13">
        <v>30000</v>
      </c>
      <c r="H649" s="14">
        <v>0</v>
      </c>
    </row>
    <row r="650" spans="1:8" ht="12" customHeight="1">
      <c r="A650" s="4" t="s">
        <v>0</v>
      </c>
      <c r="B650" s="24" t="s">
        <v>317</v>
      </c>
      <c r="C650" s="24"/>
      <c r="D650" s="5" t="s">
        <v>0</v>
      </c>
      <c r="E650" s="25" t="s">
        <v>27</v>
      </c>
      <c r="F650" s="25"/>
      <c r="G650" s="12">
        <v>630</v>
      </c>
      <c r="H650" s="16">
        <f>H652+H651</f>
        <v>0</v>
      </c>
    </row>
    <row r="651" spans="1:8" ht="12" customHeight="1">
      <c r="A651" s="6" t="s">
        <v>0</v>
      </c>
      <c r="B651" s="22" t="s">
        <v>0</v>
      </c>
      <c r="C651" s="22"/>
      <c r="D651" s="7" t="s">
        <v>16</v>
      </c>
      <c r="E651" s="23" t="s">
        <v>17</v>
      </c>
      <c r="F651" s="23"/>
      <c r="G651" s="13">
        <v>360</v>
      </c>
      <c r="H651" s="14">
        <v>0</v>
      </c>
    </row>
    <row r="652" spans="1:8" ht="12" customHeight="1">
      <c r="A652" s="6" t="s">
        <v>0</v>
      </c>
      <c r="B652" s="22" t="s">
        <v>0</v>
      </c>
      <c r="C652" s="22"/>
      <c r="D652" s="7" t="s">
        <v>18</v>
      </c>
      <c r="E652" s="23" t="s">
        <v>19</v>
      </c>
      <c r="F652" s="23"/>
      <c r="G652" s="13">
        <v>270</v>
      </c>
      <c r="H652" s="14">
        <v>0</v>
      </c>
    </row>
    <row r="653" spans="1:8" ht="12" customHeight="1">
      <c r="A653" s="2" t="s">
        <v>318</v>
      </c>
      <c r="B653" s="29" t="s">
        <v>0</v>
      </c>
      <c r="C653" s="29"/>
      <c r="D653" s="3" t="s">
        <v>0</v>
      </c>
      <c r="E653" s="30" t="s">
        <v>319</v>
      </c>
      <c r="F653" s="30"/>
      <c r="G653" s="11">
        <v>563310</v>
      </c>
      <c r="H653" s="15">
        <f>H654+H664+H673</f>
        <v>292606.17</v>
      </c>
    </row>
    <row r="654" spans="1:8" ht="12" customHeight="1">
      <c r="A654" s="4" t="s">
        <v>0</v>
      </c>
      <c r="B654" s="24" t="s">
        <v>320</v>
      </c>
      <c r="C654" s="24"/>
      <c r="D654" s="5" t="s">
        <v>0</v>
      </c>
      <c r="E654" s="25" t="s">
        <v>321</v>
      </c>
      <c r="F654" s="25"/>
      <c r="G654" s="12">
        <v>185192</v>
      </c>
      <c r="H654" s="16">
        <f>SUM(H655:H663)</f>
        <v>38745.53999999999</v>
      </c>
    </row>
    <row r="655" spans="1:8" ht="12" customHeight="1">
      <c r="A655" s="6" t="s">
        <v>0</v>
      </c>
      <c r="B655" s="22" t="s">
        <v>0</v>
      </c>
      <c r="C655" s="22"/>
      <c r="D655" s="7" t="s">
        <v>12</v>
      </c>
      <c r="E655" s="23" t="s">
        <v>13</v>
      </c>
      <c r="F655" s="23"/>
      <c r="G655" s="13">
        <v>4000</v>
      </c>
      <c r="H655" s="14">
        <v>610.47</v>
      </c>
    </row>
    <row r="656" spans="1:8" ht="21" customHeight="1">
      <c r="A656" s="6" t="s">
        <v>0</v>
      </c>
      <c r="B656" s="22" t="s">
        <v>0</v>
      </c>
      <c r="C656" s="22"/>
      <c r="D656" s="7" t="s">
        <v>14</v>
      </c>
      <c r="E656" s="23" t="s">
        <v>15</v>
      </c>
      <c r="F656" s="23"/>
      <c r="G656" s="13">
        <v>900</v>
      </c>
      <c r="H656" s="14">
        <v>0</v>
      </c>
    </row>
    <row r="657" spans="1:8" ht="12" customHeight="1">
      <c r="A657" s="6" t="s">
        <v>0</v>
      </c>
      <c r="B657" s="22" t="s">
        <v>0</v>
      </c>
      <c r="C657" s="22"/>
      <c r="D657" s="7" t="s">
        <v>84</v>
      </c>
      <c r="E657" s="23" t="s">
        <v>85</v>
      </c>
      <c r="F657" s="23"/>
      <c r="G657" s="13">
        <v>11332</v>
      </c>
      <c r="H657" s="14">
        <v>3567.47</v>
      </c>
    </row>
    <row r="658" spans="1:8" ht="12" customHeight="1">
      <c r="A658" s="6" t="s">
        <v>0</v>
      </c>
      <c r="B658" s="22" t="s">
        <v>0</v>
      </c>
      <c r="C658" s="22"/>
      <c r="D658" s="7" t="s">
        <v>16</v>
      </c>
      <c r="E658" s="23" t="s">
        <v>17</v>
      </c>
      <c r="F658" s="23"/>
      <c r="G658" s="13">
        <v>26949</v>
      </c>
      <c r="H658" s="14">
        <v>6767.16</v>
      </c>
    </row>
    <row r="659" spans="1:8" ht="12" customHeight="1">
      <c r="A659" s="6" t="s">
        <v>0</v>
      </c>
      <c r="B659" s="22" t="s">
        <v>0</v>
      </c>
      <c r="C659" s="22"/>
      <c r="D659" s="7" t="s">
        <v>39</v>
      </c>
      <c r="E659" s="23" t="s">
        <v>40</v>
      </c>
      <c r="F659" s="23"/>
      <c r="G659" s="13">
        <v>38261</v>
      </c>
      <c r="H659" s="14">
        <v>14324.78</v>
      </c>
    </row>
    <row r="660" spans="1:8" ht="12" customHeight="1">
      <c r="A660" s="6" t="s">
        <v>0</v>
      </c>
      <c r="B660" s="22" t="s">
        <v>0</v>
      </c>
      <c r="C660" s="22"/>
      <c r="D660" s="7" t="s">
        <v>41</v>
      </c>
      <c r="E660" s="23" t="s">
        <v>42</v>
      </c>
      <c r="F660" s="23"/>
      <c r="G660" s="13">
        <v>4860</v>
      </c>
      <c r="H660" s="14">
        <v>1576.8</v>
      </c>
    </row>
    <row r="661" spans="1:8" ht="12" customHeight="1">
      <c r="A661" s="6" t="s">
        <v>0</v>
      </c>
      <c r="B661" s="22" t="s">
        <v>0</v>
      </c>
      <c r="C661" s="22"/>
      <c r="D661" s="7" t="s">
        <v>18</v>
      </c>
      <c r="E661" s="23" t="s">
        <v>19</v>
      </c>
      <c r="F661" s="23"/>
      <c r="G661" s="13">
        <v>21800</v>
      </c>
      <c r="H661" s="14">
        <v>8058.86</v>
      </c>
    </row>
    <row r="662" spans="1:8" ht="21" customHeight="1">
      <c r="A662" s="6" t="s">
        <v>0</v>
      </c>
      <c r="B662" s="22" t="s">
        <v>0</v>
      </c>
      <c r="C662" s="22"/>
      <c r="D662" s="7" t="s">
        <v>43</v>
      </c>
      <c r="E662" s="23" t="s">
        <v>44</v>
      </c>
      <c r="F662" s="23"/>
      <c r="G662" s="13">
        <v>3840</v>
      </c>
      <c r="H662" s="14">
        <v>3840</v>
      </c>
    </row>
    <row r="663" spans="1:8" ht="12" customHeight="1">
      <c r="A663" s="6" t="s">
        <v>0</v>
      </c>
      <c r="B663" s="22" t="s">
        <v>0</v>
      </c>
      <c r="C663" s="22"/>
      <c r="D663" s="7" t="s">
        <v>20</v>
      </c>
      <c r="E663" s="23" t="s">
        <v>21</v>
      </c>
      <c r="F663" s="23"/>
      <c r="G663" s="13">
        <v>73250</v>
      </c>
      <c r="H663" s="14">
        <v>0</v>
      </c>
    </row>
    <row r="664" spans="1:8" ht="12" customHeight="1">
      <c r="A664" s="4" t="s">
        <v>0</v>
      </c>
      <c r="B664" s="24" t="s">
        <v>322</v>
      </c>
      <c r="C664" s="24"/>
      <c r="D664" s="5" t="s">
        <v>0</v>
      </c>
      <c r="E664" s="25" t="s">
        <v>323</v>
      </c>
      <c r="F664" s="25"/>
      <c r="G664" s="12">
        <v>267600</v>
      </c>
      <c r="H664" s="16">
        <f>SUM(H665:H672)</f>
        <v>246239</v>
      </c>
    </row>
    <row r="665" spans="1:8" ht="64.5" customHeight="1">
      <c r="A665" s="6" t="s">
        <v>0</v>
      </c>
      <c r="B665" s="22" t="s">
        <v>0</v>
      </c>
      <c r="C665" s="22"/>
      <c r="D665" s="7" t="s">
        <v>212</v>
      </c>
      <c r="E665" s="23" t="s">
        <v>213</v>
      </c>
      <c r="F665" s="23"/>
      <c r="G665" s="13">
        <v>228000</v>
      </c>
      <c r="H665" s="14">
        <v>228000</v>
      </c>
    </row>
    <row r="666" spans="1:8" ht="12" customHeight="1">
      <c r="A666" s="6" t="s">
        <v>0</v>
      </c>
      <c r="B666" s="22" t="s">
        <v>0</v>
      </c>
      <c r="C666" s="22"/>
      <c r="D666" s="7" t="s">
        <v>12</v>
      </c>
      <c r="E666" s="23" t="s">
        <v>13</v>
      </c>
      <c r="F666" s="23"/>
      <c r="G666" s="13">
        <v>330</v>
      </c>
      <c r="H666" s="14">
        <v>0</v>
      </c>
    </row>
    <row r="667" spans="1:8" ht="21" customHeight="1">
      <c r="A667" s="6" t="s">
        <v>0</v>
      </c>
      <c r="B667" s="22" t="s">
        <v>0</v>
      </c>
      <c r="C667" s="22"/>
      <c r="D667" s="7" t="s">
        <v>14</v>
      </c>
      <c r="E667" s="23" t="s">
        <v>15</v>
      </c>
      <c r="F667" s="23"/>
      <c r="G667" s="13">
        <v>1200</v>
      </c>
      <c r="H667" s="14">
        <v>0</v>
      </c>
    </row>
    <row r="668" spans="1:8" ht="12" customHeight="1">
      <c r="A668" s="6" t="s">
        <v>0</v>
      </c>
      <c r="B668" s="22" t="s">
        <v>0</v>
      </c>
      <c r="C668" s="22"/>
      <c r="D668" s="7" t="s">
        <v>84</v>
      </c>
      <c r="E668" s="23" t="s">
        <v>85</v>
      </c>
      <c r="F668" s="23"/>
      <c r="G668" s="13">
        <v>4580</v>
      </c>
      <c r="H668" s="14">
        <v>0</v>
      </c>
    </row>
    <row r="669" spans="1:8" ht="12" customHeight="1">
      <c r="A669" s="6" t="s">
        <v>0</v>
      </c>
      <c r="B669" s="22" t="s">
        <v>0</v>
      </c>
      <c r="C669" s="22"/>
      <c r="D669" s="7" t="s">
        <v>98</v>
      </c>
      <c r="E669" s="23" t="s">
        <v>99</v>
      </c>
      <c r="F669" s="23"/>
      <c r="G669" s="13">
        <v>12360</v>
      </c>
      <c r="H669" s="14">
        <v>2700</v>
      </c>
    </row>
    <row r="670" spans="1:8" ht="12" customHeight="1">
      <c r="A670" s="6" t="s">
        <v>0</v>
      </c>
      <c r="B670" s="22" t="s">
        <v>0</v>
      </c>
      <c r="C670" s="22"/>
      <c r="D670" s="7" t="s">
        <v>16</v>
      </c>
      <c r="E670" s="23" t="s">
        <v>17</v>
      </c>
      <c r="F670" s="23"/>
      <c r="G670" s="13">
        <v>1440</v>
      </c>
      <c r="H670" s="14">
        <v>1330</v>
      </c>
    </row>
    <row r="671" spans="1:8" ht="12" customHeight="1">
      <c r="A671" s="6" t="s">
        <v>0</v>
      </c>
      <c r="B671" s="22" t="s">
        <v>0</v>
      </c>
      <c r="C671" s="22"/>
      <c r="D671" s="7" t="s">
        <v>100</v>
      </c>
      <c r="E671" s="23" t="s">
        <v>101</v>
      </c>
      <c r="F671" s="23"/>
      <c r="G671" s="13">
        <v>360</v>
      </c>
      <c r="H671" s="14">
        <v>250</v>
      </c>
    </row>
    <row r="672" spans="1:8" ht="12" customHeight="1">
      <c r="A672" s="6" t="s">
        <v>0</v>
      </c>
      <c r="B672" s="22" t="s">
        <v>0</v>
      </c>
      <c r="C672" s="22"/>
      <c r="D672" s="7" t="s">
        <v>18</v>
      </c>
      <c r="E672" s="23" t="s">
        <v>19</v>
      </c>
      <c r="F672" s="23"/>
      <c r="G672" s="13">
        <v>19330</v>
      </c>
      <c r="H672" s="14">
        <v>13959</v>
      </c>
    </row>
    <row r="673" spans="1:8" ht="12" customHeight="1">
      <c r="A673" s="4" t="s">
        <v>0</v>
      </c>
      <c r="B673" s="24" t="s">
        <v>324</v>
      </c>
      <c r="C673" s="24"/>
      <c r="D673" s="5" t="s">
        <v>0</v>
      </c>
      <c r="E673" s="25" t="s">
        <v>27</v>
      </c>
      <c r="F673" s="25"/>
      <c r="G673" s="12">
        <v>110518</v>
      </c>
      <c r="H673" s="16">
        <f>SUM(H674:H680)</f>
        <v>7621.630000000001</v>
      </c>
    </row>
    <row r="674" spans="1:8" ht="12" customHeight="1">
      <c r="A674" s="6" t="s">
        <v>0</v>
      </c>
      <c r="B674" s="22" t="s">
        <v>0</v>
      </c>
      <c r="C674" s="22"/>
      <c r="D674" s="7" t="s">
        <v>16</v>
      </c>
      <c r="E674" s="23" t="s">
        <v>17</v>
      </c>
      <c r="F674" s="23"/>
      <c r="G674" s="13">
        <v>3008</v>
      </c>
      <c r="H674" s="14">
        <v>1207.91</v>
      </c>
    </row>
    <row r="675" spans="1:8" ht="12" customHeight="1">
      <c r="A675" s="6" t="s">
        <v>0</v>
      </c>
      <c r="B675" s="22" t="s">
        <v>0</v>
      </c>
      <c r="C675" s="22"/>
      <c r="D675" s="7" t="s">
        <v>39</v>
      </c>
      <c r="E675" s="23" t="s">
        <v>40</v>
      </c>
      <c r="F675" s="23"/>
      <c r="G675" s="13">
        <v>44666</v>
      </c>
      <c r="H675" s="14">
        <v>3783.96</v>
      </c>
    </row>
    <row r="676" spans="1:8" ht="12" customHeight="1">
      <c r="A676" s="6" t="s">
        <v>0</v>
      </c>
      <c r="B676" s="22" t="s">
        <v>0</v>
      </c>
      <c r="C676" s="22"/>
      <c r="D676" s="7" t="s">
        <v>41</v>
      </c>
      <c r="E676" s="23" t="s">
        <v>42</v>
      </c>
      <c r="F676" s="23"/>
      <c r="G676" s="13">
        <v>7680</v>
      </c>
      <c r="H676" s="14">
        <v>1697.89</v>
      </c>
    </row>
    <row r="677" spans="1:8" ht="12" customHeight="1">
      <c r="A677" s="6" t="s">
        <v>0</v>
      </c>
      <c r="B677" s="22" t="s">
        <v>0</v>
      </c>
      <c r="C677" s="22"/>
      <c r="D677" s="7" t="s">
        <v>18</v>
      </c>
      <c r="E677" s="23" t="s">
        <v>19</v>
      </c>
      <c r="F677" s="23"/>
      <c r="G677" s="13">
        <v>4480</v>
      </c>
      <c r="H677" s="14">
        <v>634.1</v>
      </c>
    </row>
    <row r="678" spans="1:8" ht="21" customHeight="1">
      <c r="A678" s="6" t="s">
        <v>0</v>
      </c>
      <c r="B678" s="22" t="s">
        <v>0</v>
      </c>
      <c r="C678" s="22"/>
      <c r="D678" s="7" t="s">
        <v>67</v>
      </c>
      <c r="E678" s="23" t="s">
        <v>68</v>
      </c>
      <c r="F678" s="23"/>
      <c r="G678" s="13">
        <v>50000</v>
      </c>
      <c r="H678" s="14">
        <v>0</v>
      </c>
    </row>
    <row r="679" spans="1:8" ht="12" customHeight="1">
      <c r="A679" s="6" t="s">
        <v>0</v>
      </c>
      <c r="B679" s="22" t="s">
        <v>0</v>
      </c>
      <c r="C679" s="22"/>
      <c r="D679" s="7" t="s">
        <v>28</v>
      </c>
      <c r="E679" s="23" t="s">
        <v>29</v>
      </c>
      <c r="F679" s="23"/>
      <c r="G679" s="13">
        <v>300</v>
      </c>
      <c r="H679" s="14">
        <v>297.77</v>
      </c>
    </row>
    <row r="680" spans="1:8" ht="21" customHeight="1">
      <c r="A680" s="6" t="s">
        <v>0</v>
      </c>
      <c r="B680" s="22" t="s">
        <v>0</v>
      </c>
      <c r="C680" s="22"/>
      <c r="D680" s="7" t="s">
        <v>43</v>
      </c>
      <c r="E680" s="23" t="s">
        <v>44</v>
      </c>
      <c r="F680" s="23"/>
      <c r="G680" s="13">
        <v>384</v>
      </c>
      <c r="H680" s="14">
        <v>0</v>
      </c>
    </row>
    <row r="681" spans="1:8" s="8" customFormat="1" ht="13.5" customHeight="1">
      <c r="A681" s="34" t="s">
        <v>339</v>
      </c>
      <c r="B681" s="35"/>
      <c r="C681" s="35"/>
      <c r="D681" s="36"/>
      <c r="E681" s="36"/>
      <c r="F681" s="37"/>
      <c r="G681" s="17">
        <v>89295538.72</v>
      </c>
      <c r="H681" s="18">
        <f>H5+H22+H25+H32+H53+H59+H76+H87+H161+H180+H189+H229+H233+H241+H402+H416+H482+H495+H511+H563+H629+H653</f>
        <v>44752514.13999999</v>
      </c>
    </row>
    <row r="682" spans="4:8" s="19" customFormat="1" ht="11.25">
      <c r="D682" s="38" t="s">
        <v>327</v>
      </c>
      <c r="E682" s="38"/>
      <c r="F682" s="38"/>
      <c r="G682" s="21">
        <f>G683+G686+G687+G688+G690</f>
        <v>85085077.9</v>
      </c>
      <c r="H682" s="21">
        <f>H683+H686+H687+H688+H690</f>
        <v>43024773.14</v>
      </c>
    </row>
    <row r="683" spans="4:8" s="19" customFormat="1" ht="11.25">
      <c r="D683" s="39" t="s">
        <v>328</v>
      </c>
      <c r="E683" s="39"/>
      <c r="F683" s="39"/>
      <c r="G683" s="20">
        <f>G684+G685</f>
        <v>52802172.67</v>
      </c>
      <c r="H683" s="20">
        <f>H684+H685</f>
        <v>27008098</v>
      </c>
    </row>
    <row r="684" spans="4:8" s="19" customFormat="1" ht="11.25">
      <c r="D684" s="39" t="s">
        <v>329</v>
      </c>
      <c r="E684" s="39"/>
      <c r="F684" s="39"/>
      <c r="G684" s="20">
        <v>30126325.52</v>
      </c>
      <c r="H684" s="20">
        <v>15645870.39</v>
      </c>
    </row>
    <row r="685" spans="4:8" s="19" customFormat="1" ht="11.25">
      <c r="D685" s="39" t="s">
        <v>330</v>
      </c>
      <c r="E685" s="39"/>
      <c r="F685" s="39"/>
      <c r="G685" s="20">
        <v>22675847.15</v>
      </c>
      <c r="H685" s="20">
        <v>11362227.61</v>
      </c>
    </row>
    <row r="686" spans="4:8" s="19" customFormat="1" ht="11.25">
      <c r="D686" s="39" t="s">
        <v>331</v>
      </c>
      <c r="E686" s="39"/>
      <c r="F686" s="39"/>
      <c r="G686" s="20">
        <v>5714579</v>
      </c>
      <c r="H686" s="20">
        <v>2885329.46</v>
      </c>
    </row>
    <row r="687" spans="4:8" s="19" customFormat="1" ht="11.25">
      <c r="D687" s="39" t="s">
        <v>332</v>
      </c>
      <c r="E687" s="39"/>
      <c r="F687" s="39"/>
      <c r="G687" s="20">
        <v>23703459.23</v>
      </c>
      <c r="H687" s="20">
        <v>12027642.94</v>
      </c>
    </row>
    <row r="688" spans="4:8" s="19" customFormat="1" ht="16.5" customHeight="1">
      <c r="D688" s="40" t="s">
        <v>337</v>
      </c>
      <c r="E688" s="41"/>
      <c r="F688" s="42"/>
      <c r="G688" s="32">
        <v>541934</v>
      </c>
      <c r="H688" s="32">
        <v>0</v>
      </c>
    </row>
    <row r="689" spans="4:8" s="19" customFormat="1" ht="11.25">
      <c r="D689" s="43"/>
      <c r="E689" s="44"/>
      <c r="F689" s="45"/>
      <c r="G689" s="32"/>
      <c r="H689" s="32"/>
    </row>
    <row r="690" spans="4:8" s="19" customFormat="1" ht="11.25">
      <c r="D690" s="46" t="s">
        <v>333</v>
      </c>
      <c r="E690" s="47"/>
      <c r="F690" s="48"/>
      <c r="G690" s="20">
        <v>2322933</v>
      </c>
      <c r="H690" s="20">
        <v>1103702.74</v>
      </c>
    </row>
    <row r="691" spans="4:8" s="19" customFormat="1" ht="11.25">
      <c r="D691" s="49" t="s">
        <v>334</v>
      </c>
      <c r="E691" s="50"/>
      <c r="F691" s="51"/>
      <c r="G691" s="21">
        <f>G692+G695</f>
        <v>4210460.82</v>
      </c>
      <c r="H691" s="21">
        <f>H692+H695</f>
        <v>1727741</v>
      </c>
    </row>
    <row r="692" spans="4:8" s="19" customFormat="1" ht="15" customHeight="1">
      <c r="D692" s="46" t="s">
        <v>335</v>
      </c>
      <c r="E692" s="47"/>
      <c r="F692" s="48"/>
      <c r="G692" s="20">
        <v>4210460.82</v>
      </c>
      <c r="H692" s="20">
        <v>1727741</v>
      </c>
    </row>
    <row r="693" spans="4:8" s="19" customFormat="1" ht="21" customHeight="1">
      <c r="D693" s="40" t="s">
        <v>338</v>
      </c>
      <c r="E693" s="41"/>
      <c r="F693" s="42"/>
      <c r="G693" s="33">
        <v>947917.86</v>
      </c>
      <c r="H693" s="33">
        <v>826762.81</v>
      </c>
    </row>
    <row r="694" spans="4:8" s="19" customFormat="1" ht="10.5" customHeight="1">
      <c r="D694" s="43"/>
      <c r="E694" s="44"/>
      <c r="F694" s="45"/>
      <c r="G694" s="33"/>
      <c r="H694" s="33"/>
    </row>
    <row r="695" spans="4:8" s="19" customFormat="1" ht="11.25">
      <c r="D695" s="46" t="s">
        <v>336</v>
      </c>
      <c r="E695" s="47"/>
      <c r="F695" s="48"/>
      <c r="G695" s="20">
        <v>0</v>
      </c>
      <c r="H695" s="20">
        <v>0</v>
      </c>
    </row>
  </sheetData>
  <sheetProtection/>
  <mergeCells count="1374">
    <mergeCell ref="D688:F689"/>
    <mergeCell ref="D690:F690"/>
    <mergeCell ref="D691:F691"/>
    <mergeCell ref="D692:F692"/>
    <mergeCell ref="D693:F694"/>
    <mergeCell ref="D695:F695"/>
    <mergeCell ref="D682:F682"/>
    <mergeCell ref="D683:F683"/>
    <mergeCell ref="D684:F684"/>
    <mergeCell ref="D685:F685"/>
    <mergeCell ref="D686:F686"/>
    <mergeCell ref="D687:F687"/>
    <mergeCell ref="H688:H689"/>
    <mergeCell ref="H693:H694"/>
    <mergeCell ref="G688:G689"/>
    <mergeCell ref="G693:G694"/>
    <mergeCell ref="A681:F681"/>
    <mergeCell ref="B672:C672"/>
    <mergeCell ref="E672:F672"/>
    <mergeCell ref="B673:C673"/>
    <mergeCell ref="E673:F673"/>
    <mergeCell ref="B674:C674"/>
    <mergeCell ref="E674:F674"/>
    <mergeCell ref="B675:C675"/>
    <mergeCell ref="E675:F675"/>
    <mergeCell ref="B676:C676"/>
    <mergeCell ref="E676:F676"/>
    <mergeCell ref="B677:C677"/>
    <mergeCell ref="E677:F677"/>
    <mergeCell ref="B678:C678"/>
    <mergeCell ref="E678:F678"/>
    <mergeCell ref="B679:C679"/>
    <mergeCell ref="E679:F679"/>
    <mergeCell ref="B680:C680"/>
    <mergeCell ref="E680:F680"/>
    <mergeCell ref="B663:C663"/>
    <mergeCell ref="E663:F663"/>
    <mergeCell ref="B664:C664"/>
    <mergeCell ref="E664:F664"/>
    <mergeCell ref="B665:C665"/>
    <mergeCell ref="E665:F665"/>
    <mergeCell ref="B666:C666"/>
    <mergeCell ref="E666:F666"/>
    <mergeCell ref="B667:C667"/>
    <mergeCell ref="E667:F667"/>
    <mergeCell ref="B668:C668"/>
    <mergeCell ref="E668:F668"/>
    <mergeCell ref="B669:C669"/>
    <mergeCell ref="E669:F669"/>
    <mergeCell ref="B670:C670"/>
    <mergeCell ref="E670:F670"/>
    <mergeCell ref="B671:C671"/>
    <mergeCell ref="E671:F671"/>
    <mergeCell ref="B661:C661"/>
    <mergeCell ref="E661:F661"/>
    <mergeCell ref="B656:C656"/>
    <mergeCell ref="E656:F656"/>
    <mergeCell ref="B657:C657"/>
    <mergeCell ref="E657:F657"/>
    <mergeCell ref="B658:C658"/>
    <mergeCell ref="E658:F658"/>
    <mergeCell ref="B648:C648"/>
    <mergeCell ref="E648:F648"/>
    <mergeCell ref="B649:C649"/>
    <mergeCell ref="E649:F649"/>
    <mergeCell ref="B662:C662"/>
    <mergeCell ref="E662:F662"/>
    <mergeCell ref="B659:C659"/>
    <mergeCell ref="E659:F659"/>
    <mergeCell ref="B660:C660"/>
    <mergeCell ref="E660:F660"/>
    <mergeCell ref="B650:C650"/>
    <mergeCell ref="E650:F650"/>
    <mergeCell ref="B651:C651"/>
    <mergeCell ref="E651:F651"/>
    <mergeCell ref="B652:C652"/>
    <mergeCell ref="E652:F652"/>
    <mergeCell ref="B653:C653"/>
    <mergeCell ref="E653:F653"/>
    <mergeCell ref="B654:C654"/>
    <mergeCell ref="E654:F654"/>
    <mergeCell ref="B655:C655"/>
    <mergeCell ref="E655:F655"/>
    <mergeCell ref="B639:C639"/>
    <mergeCell ref="E639:F639"/>
    <mergeCell ref="B640:C640"/>
    <mergeCell ref="E640:F640"/>
    <mergeCell ref="B641:C641"/>
    <mergeCell ref="E641:F641"/>
    <mergeCell ref="B642:C642"/>
    <mergeCell ref="E642:F642"/>
    <mergeCell ref="B643:C643"/>
    <mergeCell ref="E643:F643"/>
    <mergeCell ref="B644:C644"/>
    <mergeCell ref="E644:F644"/>
    <mergeCell ref="B645:C645"/>
    <mergeCell ref="E645:F645"/>
    <mergeCell ref="B646:C646"/>
    <mergeCell ref="E646:F646"/>
    <mergeCell ref="B647:C647"/>
    <mergeCell ref="E647:F647"/>
    <mergeCell ref="B630:C630"/>
    <mergeCell ref="E630:F630"/>
    <mergeCell ref="B631:C631"/>
    <mergeCell ref="E631:F631"/>
    <mergeCell ref="B632:C632"/>
    <mergeCell ref="E632:F632"/>
    <mergeCell ref="B633:C633"/>
    <mergeCell ref="E633:F633"/>
    <mergeCell ref="B634:C634"/>
    <mergeCell ref="E634:F634"/>
    <mergeCell ref="B635:C635"/>
    <mergeCell ref="E635:F635"/>
    <mergeCell ref="B636:C636"/>
    <mergeCell ref="E636:F636"/>
    <mergeCell ref="B637:C637"/>
    <mergeCell ref="E637:F637"/>
    <mergeCell ref="B638:C638"/>
    <mergeCell ref="E638:F638"/>
    <mergeCell ref="B628:C628"/>
    <mergeCell ref="E628:F628"/>
    <mergeCell ref="B624:C624"/>
    <mergeCell ref="E624:F624"/>
    <mergeCell ref="B625:C625"/>
    <mergeCell ref="E625:F625"/>
    <mergeCell ref="B616:C616"/>
    <mergeCell ref="E616:F616"/>
    <mergeCell ref="B617:C617"/>
    <mergeCell ref="E617:F617"/>
    <mergeCell ref="B629:C629"/>
    <mergeCell ref="E629:F629"/>
    <mergeCell ref="B626:C626"/>
    <mergeCell ref="E626:F626"/>
    <mergeCell ref="B627:C627"/>
    <mergeCell ref="E627:F627"/>
    <mergeCell ref="B618:C618"/>
    <mergeCell ref="E618:F618"/>
    <mergeCell ref="B619:C619"/>
    <mergeCell ref="E619:F619"/>
    <mergeCell ref="B620:C620"/>
    <mergeCell ref="E620:F620"/>
    <mergeCell ref="B621:C621"/>
    <mergeCell ref="E621:F621"/>
    <mergeCell ref="B622:C622"/>
    <mergeCell ref="E622:F622"/>
    <mergeCell ref="B623:C623"/>
    <mergeCell ref="E623:F623"/>
    <mergeCell ref="B607:C607"/>
    <mergeCell ref="E607:F607"/>
    <mergeCell ref="B608:C608"/>
    <mergeCell ref="E608:F608"/>
    <mergeCell ref="B609:C609"/>
    <mergeCell ref="E609:F609"/>
    <mergeCell ref="B610:C610"/>
    <mergeCell ref="E610:F610"/>
    <mergeCell ref="B611:C611"/>
    <mergeCell ref="E611:F611"/>
    <mergeCell ref="B612:C612"/>
    <mergeCell ref="E612:F612"/>
    <mergeCell ref="B613:C613"/>
    <mergeCell ref="E613:F613"/>
    <mergeCell ref="B614:C614"/>
    <mergeCell ref="E614:F614"/>
    <mergeCell ref="B615:C615"/>
    <mergeCell ref="E615:F615"/>
    <mergeCell ref="B602:C602"/>
    <mergeCell ref="E602:F602"/>
    <mergeCell ref="B603:C603"/>
    <mergeCell ref="E603:F603"/>
    <mergeCell ref="B599:C599"/>
    <mergeCell ref="E599:F599"/>
    <mergeCell ref="B600:C600"/>
    <mergeCell ref="E600:F600"/>
    <mergeCell ref="B601:C601"/>
    <mergeCell ref="E601:F601"/>
    <mergeCell ref="B604:C604"/>
    <mergeCell ref="E604:F604"/>
    <mergeCell ref="B605:C605"/>
    <mergeCell ref="E605:F605"/>
    <mergeCell ref="B606:C606"/>
    <mergeCell ref="E606:F606"/>
    <mergeCell ref="B590:C590"/>
    <mergeCell ref="E590:F590"/>
    <mergeCell ref="B591:C591"/>
    <mergeCell ref="E591:F591"/>
    <mergeCell ref="B592:C592"/>
    <mergeCell ref="E592:F592"/>
    <mergeCell ref="B593:C593"/>
    <mergeCell ref="E593:F593"/>
    <mergeCell ref="B594:C594"/>
    <mergeCell ref="E594:F594"/>
    <mergeCell ref="B595:C595"/>
    <mergeCell ref="E595:F595"/>
    <mergeCell ref="B596:C596"/>
    <mergeCell ref="E596:F596"/>
    <mergeCell ref="B597:C597"/>
    <mergeCell ref="E597:F597"/>
    <mergeCell ref="B598:C598"/>
    <mergeCell ref="E598:F598"/>
    <mergeCell ref="B581:C581"/>
    <mergeCell ref="E581:F581"/>
    <mergeCell ref="B582:C582"/>
    <mergeCell ref="E582:F582"/>
    <mergeCell ref="B583:C583"/>
    <mergeCell ref="E583:F583"/>
    <mergeCell ref="B584:C584"/>
    <mergeCell ref="E584:F584"/>
    <mergeCell ref="B585:C585"/>
    <mergeCell ref="E585:F585"/>
    <mergeCell ref="B586:C586"/>
    <mergeCell ref="E586:F586"/>
    <mergeCell ref="B587:C587"/>
    <mergeCell ref="E587:F587"/>
    <mergeCell ref="B588:C588"/>
    <mergeCell ref="E588:F588"/>
    <mergeCell ref="B589:C589"/>
    <mergeCell ref="E589:F589"/>
    <mergeCell ref="B572:C572"/>
    <mergeCell ref="E572:F572"/>
    <mergeCell ref="B573:C573"/>
    <mergeCell ref="E573:F573"/>
    <mergeCell ref="B574:C574"/>
    <mergeCell ref="E574:F574"/>
    <mergeCell ref="B575:C575"/>
    <mergeCell ref="E575:F575"/>
    <mergeCell ref="B576:C576"/>
    <mergeCell ref="E576:F576"/>
    <mergeCell ref="B577:C577"/>
    <mergeCell ref="E577:F577"/>
    <mergeCell ref="B578:C578"/>
    <mergeCell ref="E578:F578"/>
    <mergeCell ref="B579:C579"/>
    <mergeCell ref="E579:F579"/>
    <mergeCell ref="B580:C580"/>
    <mergeCell ref="E580:F580"/>
    <mergeCell ref="B567:C567"/>
    <mergeCell ref="E567:F567"/>
    <mergeCell ref="B568:C568"/>
    <mergeCell ref="E568:F568"/>
    <mergeCell ref="B564:C564"/>
    <mergeCell ref="E564:F564"/>
    <mergeCell ref="B565:C565"/>
    <mergeCell ref="E565:F565"/>
    <mergeCell ref="B566:C566"/>
    <mergeCell ref="E566:F566"/>
    <mergeCell ref="B569:C569"/>
    <mergeCell ref="E569:F569"/>
    <mergeCell ref="B570:C570"/>
    <mergeCell ref="E570:F570"/>
    <mergeCell ref="B571:C571"/>
    <mergeCell ref="E571:F571"/>
    <mergeCell ref="B556:C556"/>
    <mergeCell ref="E556:F556"/>
    <mergeCell ref="B557:C557"/>
    <mergeCell ref="E557:F557"/>
    <mergeCell ref="B558:C558"/>
    <mergeCell ref="E558:F558"/>
    <mergeCell ref="B562:C562"/>
    <mergeCell ref="E562:F562"/>
    <mergeCell ref="B563:C563"/>
    <mergeCell ref="E563:F563"/>
    <mergeCell ref="B559:C559"/>
    <mergeCell ref="E559:F559"/>
    <mergeCell ref="B560:C560"/>
    <mergeCell ref="E560:F560"/>
    <mergeCell ref="B561:C561"/>
    <mergeCell ref="E561:F561"/>
    <mergeCell ref="B547:C547"/>
    <mergeCell ref="E547:F547"/>
    <mergeCell ref="B548:C548"/>
    <mergeCell ref="E548:F548"/>
    <mergeCell ref="B549:C549"/>
    <mergeCell ref="E549:F549"/>
    <mergeCell ref="B550:C550"/>
    <mergeCell ref="E550:F550"/>
    <mergeCell ref="B551:C551"/>
    <mergeCell ref="E551:F551"/>
    <mergeCell ref="B552:C552"/>
    <mergeCell ref="E552:F552"/>
    <mergeCell ref="B553:C553"/>
    <mergeCell ref="E553:F553"/>
    <mergeCell ref="B554:C554"/>
    <mergeCell ref="E554:F554"/>
    <mergeCell ref="B555:C555"/>
    <mergeCell ref="E555:F555"/>
    <mergeCell ref="B538:C538"/>
    <mergeCell ref="E538:F538"/>
    <mergeCell ref="B539:C539"/>
    <mergeCell ref="E539:F539"/>
    <mergeCell ref="B540:C540"/>
    <mergeCell ref="E540:F540"/>
    <mergeCell ref="B541:C541"/>
    <mergeCell ref="E541:F541"/>
    <mergeCell ref="B542:C542"/>
    <mergeCell ref="E542:F542"/>
    <mergeCell ref="B543:C543"/>
    <mergeCell ref="E543:F543"/>
    <mergeCell ref="B544:C544"/>
    <mergeCell ref="E544:F544"/>
    <mergeCell ref="B545:C545"/>
    <mergeCell ref="E545:F545"/>
    <mergeCell ref="B546:C546"/>
    <mergeCell ref="E546:F546"/>
    <mergeCell ref="B529:C529"/>
    <mergeCell ref="E529:F529"/>
    <mergeCell ref="B530:C530"/>
    <mergeCell ref="E530:F530"/>
    <mergeCell ref="B531:C531"/>
    <mergeCell ref="E531:F531"/>
    <mergeCell ref="B532:C532"/>
    <mergeCell ref="E532:F532"/>
    <mergeCell ref="B533:C533"/>
    <mergeCell ref="E533:F533"/>
    <mergeCell ref="B534:C534"/>
    <mergeCell ref="E534:F534"/>
    <mergeCell ref="B535:C535"/>
    <mergeCell ref="E535:F535"/>
    <mergeCell ref="B536:C536"/>
    <mergeCell ref="E536:F536"/>
    <mergeCell ref="B537:C537"/>
    <mergeCell ref="E537:F537"/>
    <mergeCell ref="B521:C521"/>
    <mergeCell ref="E521:F521"/>
    <mergeCell ref="B522:C522"/>
    <mergeCell ref="E522:F522"/>
    <mergeCell ref="B523:C523"/>
    <mergeCell ref="E523:F523"/>
    <mergeCell ref="B527:C527"/>
    <mergeCell ref="E527:F527"/>
    <mergeCell ref="B528:C528"/>
    <mergeCell ref="E528:F528"/>
    <mergeCell ref="B524:C524"/>
    <mergeCell ref="E524:F524"/>
    <mergeCell ref="B525:C525"/>
    <mergeCell ref="E525:F525"/>
    <mergeCell ref="B526:C526"/>
    <mergeCell ref="E526:F526"/>
    <mergeCell ref="B512:C512"/>
    <mergeCell ref="E512:F512"/>
    <mergeCell ref="B513:C513"/>
    <mergeCell ref="E513:F513"/>
    <mergeCell ref="B514:C514"/>
    <mergeCell ref="E514:F514"/>
    <mergeCell ref="B515:C515"/>
    <mergeCell ref="E515:F515"/>
    <mergeCell ref="B516:C516"/>
    <mergeCell ref="E516:F516"/>
    <mergeCell ref="B517:C517"/>
    <mergeCell ref="E517:F517"/>
    <mergeCell ref="B518:C518"/>
    <mergeCell ref="E518:F518"/>
    <mergeCell ref="B519:C519"/>
    <mergeCell ref="E519:F519"/>
    <mergeCell ref="B520:C520"/>
    <mergeCell ref="E520:F520"/>
    <mergeCell ref="B503:C503"/>
    <mergeCell ref="E503:F503"/>
    <mergeCell ref="B504:C504"/>
    <mergeCell ref="E504:F504"/>
    <mergeCell ref="B505:C505"/>
    <mergeCell ref="E505:F505"/>
    <mergeCell ref="B506:C506"/>
    <mergeCell ref="E506:F506"/>
    <mergeCell ref="B507:C507"/>
    <mergeCell ref="E507:F507"/>
    <mergeCell ref="B508:C508"/>
    <mergeCell ref="E508:F508"/>
    <mergeCell ref="B509:C509"/>
    <mergeCell ref="E509:F509"/>
    <mergeCell ref="B510:C510"/>
    <mergeCell ref="E510:F510"/>
    <mergeCell ref="B511:C511"/>
    <mergeCell ref="E511:F511"/>
    <mergeCell ref="B494:C494"/>
    <mergeCell ref="E494:F494"/>
    <mergeCell ref="B495:C495"/>
    <mergeCell ref="E495:F495"/>
    <mergeCell ref="B496:C496"/>
    <mergeCell ref="E496:F496"/>
    <mergeCell ref="B497:C497"/>
    <mergeCell ref="E497:F497"/>
    <mergeCell ref="B498:C498"/>
    <mergeCell ref="E498:F498"/>
    <mergeCell ref="B499:C499"/>
    <mergeCell ref="E499:F499"/>
    <mergeCell ref="B500:C500"/>
    <mergeCell ref="E500:F500"/>
    <mergeCell ref="B501:C501"/>
    <mergeCell ref="E501:F501"/>
    <mergeCell ref="B502:C502"/>
    <mergeCell ref="E502:F502"/>
    <mergeCell ref="B489:C489"/>
    <mergeCell ref="E489:F489"/>
    <mergeCell ref="B490:C490"/>
    <mergeCell ref="E490:F490"/>
    <mergeCell ref="B486:C486"/>
    <mergeCell ref="E486:F486"/>
    <mergeCell ref="B487:C487"/>
    <mergeCell ref="E487:F487"/>
    <mergeCell ref="B488:C488"/>
    <mergeCell ref="E488:F488"/>
    <mergeCell ref="B491:C491"/>
    <mergeCell ref="E491:F491"/>
    <mergeCell ref="B492:C492"/>
    <mergeCell ref="E492:F492"/>
    <mergeCell ref="B493:C493"/>
    <mergeCell ref="E493:F493"/>
    <mergeCell ref="B478:C478"/>
    <mergeCell ref="E478:F478"/>
    <mergeCell ref="B479:C479"/>
    <mergeCell ref="E479:F479"/>
    <mergeCell ref="B480:C480"/>
    <mergeCell ref="E480:F480"/>
    <mergeCell ref="B484:C484"/>
    <mergeCell ref="E484:F484"/>
    <mergeCell ref="B485:C485"/>
    <mergeCell ref="E485:F485"/>
    <mergeCell ref="B481:C481"/>
    <mergeCell ref="E481:F481"/>
    <mergeCell ref="B482:C482"/>
    <mergeCell ref="E482:F482"/>
    <mergeCell ref="B483:C483"/>
    <mergeCell ref="E483:F483"/>
    <mergeCell ref="B469:C469"/>
    <mergeCell ref="E469:F469"/>
    <mergeCell ref="B470:C470"/>
    <mergeCell ref="E470:F470"/>
    <mergeCell ref="B471:C471"/>
    <mergeCell ref="E471:F471"/>
    <mergeCell ref="B472:C472"/>
    <mergeCell ref="E472:F472"/>
    <mergeCell ref="B473:C473"/>
    <mergeCell ref="E473:F473"/>
    <mergeCell ref="B474:C474"/>
    <mergeCell ref="E474:F474"/>
    <mergeCell ref="B475:C475"/>
    <mergeCell ref="E475:F475"/>
    <mergeCell ref="B476:C476"/>
    <mergeCell ref="E476:F476"/>
    <mergeCell ref="B477:C477"/>
    <mergeCell ref="E477:F477"/>
    <mergeCell ref="B460:C460"/>
    <mergeCell ref="E460:F460"/>
    <mergeCell ref="B461:C461"/>
    <mergeCell ref="E461:F461"/>
    <mergeCell ref="B462:C462"/>
    <mergeCell ref="E462:F462"/>
    <mergeCell ref="B463:C463"/>
    <mergeCell ref="E463:F463"/>
    <mergeCell ref="B464:C464"/>
    <mergeCell ref="E464:F464"/>
    <mergeCell ref="B465:C465"/>
    <mergeCell ref="E465:F465"/>
    <mergeCell ref="B466:C466"/>
    <mergeCell ref="E466:F466"/>
    <mergeCell ref="B467:C467"/>
    <mergeCell ref="E467:F467"/>
    <mergeCell ref="B468:C468"/>
    <mergeCell ref="E468:F468"/>
    <mergeCell ref="B451:C451"/>
    <mergeCell ref="E451:F451"/>
    <mergeCell ref="B452:C452"/>
    <mergeCell ref="E452:F452"/>
    <mergeCell ref="B453:C453"/>
    <mergeCell ref="E453:F453"/>
    <mergeCell ref="B454:C454"/>
    <mergeCell ref="E454:F454"/>
    <mergeCell ref="B455:C455"/>
    <mergeCell ref="E455:F455"/>
    <mergeCell ref="B456:C456"/>
    <mergeCell ref="E456:F456"/>
    <mergeCell ref="B457:C457"/>
    <mergeCell ref="E457:F457"/>
    <mergeCell ref="B458:C458"/>
    <mergeCell ref="E458:F458"/>
    <mergeCell ref="B459:C459"/>
    <mergeCell ref="E459:F459"/>
    <mergeCell ref="B442:C442"/>
    <mergeCell ref="E442:F442"/>
    <mergeCell ref="B443:C443"/>
    <mergeCell ref="E443:F443"/>
    <mergeCell ref="B444:C444"/>
    <mergeCell ref="E444:F444"/>
    <mergeCell ref="B445:C445"/>
    <mergeCell ref="E445:F445"/>
    <mergeCell ref="B446:C446"/>
    <mergeCell ref="E446:F446"/>
    <mergeCell ref="B447:C447"/>
    <mergeCell ref="E447:F447"/>
    <mergeCell ref="B448:C448"/>
    <mergeCell ref="E448:F448"/>
    <mergeCell ref="B449:C449"/>
    <mergeCell ref="E449:F449"/>
    <mergeCell ref="B450:C450"/>
    <mergeCell ref="E450:F450"/>
    <mergeCell ref="B434:C434"/>
    <mergeCell ref="E434:F434"/>
    <mergeCell ref="B435:C435"/>
    <mergeCell ref="E435:F435"/>
    <mergeCell ref="B436:C436"/>
    <mergeCell ref="E436:F436"/>
    <mergeCell ref="B440:C440"/>
    <mergeCell ref="E440:F440"/>
    <mergeCell ref="B441:C441"/>
    <mergeCell ref="E441:F441"/>
    <mergeCell ref="B437:C437"/>
    <mergeCell ref="E437:F437"/>
    <mergeCell ref="B438:C438"/>
    <mergeCell ref="E438:F438"/>
    <mergeCell ref="B439:C439"/>
    <mergeCell ref="E439:F439"/>
    <mergeCell ref="B425:C425"/>
    <mergeCell ref="E425:F425"/>
    <mergeCell ref="B426:C426"/>
    <mergeCell ref="E426:F426"/>
    <mergeCell ref="B427:C427"/>
    <mergeCell ref="E427:F427"/>
    <mergeCell ref="B428:C428"/>
    <mergeCell ref="E428:F428"/>
    <mergeCell ref="B429:C429"/>
    <mergeCell ref="E429:F429"/>
    <mergeCell ref="B430:C430"/>
    <mergeCell ref="E430:F430"/>
    <mergeCell ref="B431:C431"/>
    <mergeCell ref="E431:F431"/>
    <mergeCell ref="B432:C432"/>
    <mergeCell ref="E432:F432"/>
    <mergeCell ref="B433:C433"/>
    <mergeCell ref="E433:F433"/>
    <mergeCell ref="B416:C416"/>
    <mergeCell ref="E416:F416"/>
    <mergeCell ref="B417:C417"/>
    <mergeCell ref="E417:F417"/>
    <mergeCell ref="B418:C418"/>
    <mergeCell ref="E418:F418"/>
    <mergeCell ref="B419:C419"/>
    <mergeCell ref="E419:F419"/>
    <mergeCell ref="B420:C420"/>
    <mergeCell ref="E420:F420"/>
    <mergeCell ref="B421:C421"/>
    <mergeCell ref="E421:F421"/>
    <mergeCell ref="B422:C422"/>
    <mergeCell ref="E422:F422"/>
    <mergeCell ref="B423:C423"/>
    <mergeCell ref="E423:F423"/>
    <mergeCell ref="B424:C424"/>
    <mergeCell ref="E424:F424"/>
    <mergeCell ref="B407:C407"/>
    <mergeCell ref="E407:F407"/>
    <mergeCell ref="B408:C408"/>
    <mergeCell ref="E408:F408"/>
    <mergeCell ref="B409:C409"/>
    <mergeCell ref="E409:F409"/>
    <mergeCell ref="B410:C410"/>
    <mergeCell ref="E410:F410"/>
    <mergeCell ref="B411:C411"/>
    <mergeCell ref="E411:F411"/>
    <mergeCell ref="B412:C412"/>
    <mergeCell ref="E412:F412"/>
    <mergeCell ref="B413:C413"/>
    <mergeCell ref="E413:F413"/>
    <mergeCell ref="B414:C414"/>
    <mergeCell ref="E414:F414"/>
    <mergeCell ref="B415:C415"/>
    <mergeCell ref="E415:F415"/>
    <mergeCell ref="B403:C403"/>
    <mergeCell ref="E403:F403"/>
    <mergeCell ref="B401:C401"/>
    <mergeCell ref="E401:F401"/>
    <mergeCell ref="B402:C402"/>
    <mergeCell ref="E402:F402"/>
    <mergeCell ref="B404:C404"/>
    <mergeCell ref="E404:F404"/>
    <mergeCell ref="B405:C405"/>
    <mergeCell ref="E405:F405"/>
    <mergeCell ref="B406:C406"/>
    <mergeCell ref="E406:F406"/>
    <mergeCell ref="B399:C399"/>
    <mergeCell ref="E399:F399"/>
    <mergeCell ref="B400:C400"/>
    <mergeCell ref="E400:F400"/>
    <mergeCell ref="B396:C396"/>
    <mergeCell ref="E396:F396"/>
    <mergeCell ref="B397:C397"/>
    <mergeCell ref="E397:F397"/>
    <mergeCell ref="B398:C398"/>
    <mergeCell ref="E398:F398"/>
    <mergeCell ref="B383:C383"/>
    <mergeCell ref="E383:F383"/>
    <mergeCell ref="B395:C395"/>
    <mergeCell ref="E395:F395"/>
    <mergeCell ref="B392:C392"/>
    <mergeCell ref="E392:F392"/>
    <mergeCell ref="B389:C389"/>
    <mergeCell ref="E389:F389"/>
    <mergeCell ref="B390:C390"/>
    <mergeCell ref="E390:F390"/>
    <mergeCell ref="B393:C393"/>
    <mergeCell ref="E393:F393"/>
    <mergeCell ref="B394:C394"/>
    <mergeCell ref="E394:F394"/>
    <mergeCell ref="B388:C388"/>
    <mergeCell ref="E388:F388"/>
    <mergeCell ref="B391:C391"/>
    <mergeCell ref="E391:F391"/>
    <mergeCell ref="B385:C385"/>
    <mergeCell ref="E385:F385"/>
    <mergeCell ref="B373:C373"/>
    <mergeCell ref="E373:F373"/>
    <mergeCell ref="B379:C379"/>
    <mergeCell ref="E379:F379"/>
    <mergeCell ref="B374:C374"/>
    <mergeCell ref="E374:F374"/>
    <mergeCell ref="B382:C382"/>
    <mergeCell ref="E382:F382"/>
    <mergeCell ref="B386:C386"/>
    <mergeCell ref="E386:F386"/>
    <mergeCell ref="B387:C387"/>
    <mergeCell ref="E387:F387"/>
    <mergeCell ref="B380:C380"/>
    <mergeCell ref="E380:F380"/>
    <mergeCell ref="B381:C381"/>
    <mergeCell ref="E381:F381"/>
    <mergeCell ref="B384:C384"/>
    <mergeCell ref="E384:F384"/>
    <mergeCell ref="B376:C376"/>
    <mergeCell ref="E376:F376"/>
    <mergeCell ref="B364:C364"/>
    <mergeCell ref="E364:F364"/>
    <mergeCell ref="B365:C365"/>
    <mergeCell ref="E365:F365"/>
    <mergeCell ref="B366:C366"/>
    <mergeCell ref="E366:F366"/>
    <mergeCell ref="B367:C367"/>
    <mergeCell ref="E367:F367"/>
    <mergeCell ref="B377:C377"/>
    <mergeCell ref="E377:F377"/>
    <mergeCell ref="B378:C378"/>
    <mergeCell ref="E378:F378"/>
    <mergeCell ref="B371:C371"/>
    <mergeCell ref="E371:F371"/>
    <mergeCell ref="B372:C372"/>
    <mergeCell ref="E372:F372"/>
    <mergeCell ref="B375:C375"/>
    <mergeCell ref="E375:F375"/>
    <mergeCell ref="B368:C368"/>
    <mergeCell ref="E368:F368"/>
    <mergeCell ref="B369:C369"/>
    <mergeCell ref="E369:F369"/>
    <mergeCell ref="B370:C370"/>
    <mergeCell ref="E370:F370"/>
    <mergeCell ref="B357:C357"/>
    <mergeCell ref="E357:F357"/>
    <mergeCell ref="B358:C358"/>
    <mergeCell ref="E358:F358"/>
    <mergeCell ref="B359:C359"/>
    <mergeCell ref="E359:F359"/>
    <mergeCell ref="B362:C362"/>
    <mergeCell ref="E362:F362"/>
    <mergeCell ref="B363:C363"/>
    <mergeCell ref="E363:F363"/>
    <mergeCell ref="B360:C360"/>
    <mergeCell ref="E360:F360"/>
    <mergeCell ref="B361:C361"/>
    <mergeCell ref="E361:F361"/>
    <mergeCell ref="B352:C352"/>
    <mergeCell ref="E352:F352"/>
    <mergeCell ref="B353:C353"/>
    <mergeCell ref="E353:F353"/>
    <mergeCell ref="B350:C350"/>
    <mergeCell ref="E350:F350"/>
    <mergeCell ref="B351:C351"/>
    <mergeCell ref="E351:F351"/>
    <mergeCell ref="B354:C354"/>
    <mergeCell ref="E354:F354"/>
    <mergeCell ref="B355:C355"/>
    <mergeCell ref="E355:F355"/>
    <mergeCell ref="B356:C356"/>
    <mergeCell ref="E356:F356"/>
    <mergeCell ref="B341:C341"/>
    <mergeCell ref="E341:F341"/>
    <mergeCell ref="B342:C342"/>
    <mergeCell ref="E342:F342"/>
    <mergeCell ref="B343:C343"/>
    <mergeCell ref="E343:F343"/>
    <mergeCell ref="B344:C344"/>
    <mergeCell ref="E344:F344"/>
    <mergeCell ref="B345:C345"/>
    <mergeCell ref="E345:F345"/>
    <mergeCell ref="B346:C346"/>
    <mergeCell ref="E346:F346"/>
    <mergeCell ref="B347:C347"/>
    <mergeCell ref="E347:F347"/>
    <mergeCell ref="B348:C348"/>
    <mergeCell ref="E348:F348"/>
    <mergeCell ref="B349:C349"/>
    <mergeCell ref="E349:F349"/>
    <mergeCell ref="B336:C336"/>
    <mergeCell ref="E336:F336"/>
    <mergeCell ref="B337:C337"/>
    <mergeCell ref="E337:F337"/>
    <mergeCell ref="B333:C333"/>
    <mergeCell ref="E333:F333"/>
    <mergeCell ref="B334:C334"/>
    <mergeCell ref="E334:F334"/>
    <mergeCell ref="B335:C335"/>
    <mergeCell ref="E335:F335"/>
    <mergeCell ref="B338:C338"/>
    <mergeCell ref="E338:F338"/>
    <mergeCell ref="B339:C339"/>
    <mergeCell ref="E339:F339"/>
    <mergeCell ref="B340:C340"/>
    <mergeCell ref="E340:F340"/>
    <mergeCell ref="B325:C325"/>
    <mergeCell ref="E325:F325"/>
    <mergeCell ref="B326:C326"/>
    <mergeCell ref="E326:F326"/>
    <mergeCell ref="B327:C327"/>
    <mergeCell ref="E327:F327"/>
    <mergeCell ref="B331:C331"/>
    <mergeCell ref="E331:F331"/>
    <mergeCell ref="B332:C332"/>
    <mergeCell ref="E332:F332"/>
    <mergeCell ref="B328:C328"/>
    <mergeCell ref="E328:F328"/>
    <mergeCell ref="B329:C329"/>
    <mergeCell ref="E329:F329"/>
    <mergeCell ref="B330:C330"/>
    <mergeCell ref="E330:F330"/>
    <mergeCell ref="B317:C317"/>
    <mergeCell ref="E317:F317"/>
    <mergeCell ref="B318:C318"/>
    <mergeCell ref="E318:F318"/>
    <mergeCell ref="B319:C319"/>
    <mergeCell ref="E319:F319"/>
    <mergeCell ref="B323:C323"/>
    <mergeCell ref="E323:F323"/>
    <mergeCell ref="B324:C324"/>
    <mergeCell ref="E324:F324"/>
    <mergeCell ref="B320:C320"/>
    <mergeCell ref="E320:F320"/>
    <mergeCell ref="B321:C321"/>
    <mergeCell ref="E321:F321"/>
    <mergeCell ref="B322:C322"/>
    <mergeCell ref="E322:F322"/>
    <mergeCell ref="B308:C308"/>
    <mergeCell ref="E308:F308"/>
    <mergeCell ref="B309:C309"/>
    <mergeCell ref="E309:F309"/>
    <mergeCell ref="B310:C310"/>
    <mergeCell ref="E310:F310"/>
    <mergeCell ref="B311:C311"/>
    <mergeCell ref="E311:F311"/>
    <mergeCell ref="B312:C312"/>
    <mergeCell ref="E312:F312"/>
    <mergeCell ref="B313:C313"/>
    <mergeCell ref="E313:F313"/>
    <mergeCell ref="B314:C314"/>
    <mergeCell ref="E314:F314"/>
    <mergeCell ref="B315:C315"/>
    <mergeCell ref="E315:F315"/>
    <mergeCell ref="B316:C316"/>
    <mergeCell ref="E316:F316"/>
    <mergeCell ref="B299:C299"/>
    <mergeCell ref="E299:F299"/>
    <mergeCell ref="B300:C300"/>
    <mergeCell ref="E300:F300"/>
    <mergeCell ref="B301:C301"/>
    <mergeCell ref="E301:F301"/>
    <mergeCell ref="B302:C302"/>
    <mergeCell ref="E302:F302"/>
    <mergeCell ref="B303:C303"/>
    <mergeCell ref="E303:F303"/>
    <mergeCell ref="B304:C304"/>
    <mergeCell ref="E304:F304"/>
    <mergeCell ref="B305:C305"/>
    <mergeCell ref="E305:F305"/>
    <mergeCell ref="B306:C306"/>
    <mergeCell ref="E306:F306"/>
    <mergeCell ref="B307:C307"/>
    <mergeCell ref="E307:F307"/>
    <mergeCell ref="B290:C290"/>
    <mergeCell ref="E290:F290"/>
    <mergeCell ref="B291:C291"/>
    <mergeCell ref="E291:F291"/>
    <mergeCell ref="B292:C292"/>
    <mergeCell ref="E292:F292"/>
    <mergeCell ref="B293:C293"/>
    <mergeCell ref="E293:F293"/>
    <mergeCell ref="B294:C294"/>
    <mergeCell ref="E294:F294"/>
    <mergeCell ref="B295:C295"/>
    <mergeCell ref="E295:F295"/>
    <mergeCell ref="B296:C296"/>
    <mergeCell ref="E296:F296"/>
    <mergeCell ref="B297:C297"/>
    <mergeCell ref="E297:F297"/>
    <mergeCell ref="B298:C298"/>
    <mergeCell ref="E298:F298"/>
    <mergeCell ref="B282:C282"/>
    <mergeCell ref="E282:F282"/>
    <mergeCell ref="B283:C283"/>
    <mergeCell ref="E283:F283"/>
    <mergeCell ref="B284:C284"/>
    <mergeCell ref="E284:F284"/>
    <mergeCell ref="B288:C288"/>
    <mergeCell ref="E288:F288"/>
    <mergeCell ref="B289:C289"/>
    <mergeCell ref="E289:F289"/>
    <mergeCell ref="B285:C285"/>
    <mergeCell ref="E285:F285"/>
    <mergeCell ref="B286:C286"/>
    <mergeCell ref="E286:F286"/>
    <mergeCell ref="B287:C287"/>
    <mergeCell ref="E287:F287"/>
    <mergeCell ref="B281:C281"/>
    <mergeCell ref="E281:F281"/>
    <mergeCell ref="B276:C276"/>
    <mergeCell ref="E276:F276"/>
    <mergeCell ref="B277:C277"/>
    <mergeCell ref="E277:F277"/>
    <mergeCell ref="B278:C278"/>
    <mergeCell ref="E278:F278"/>
    <mergeCell ref="B267:C267"/>
    <mergeCell ref="E267:F267"/>
    <mergeCell ref="B279:C279"/>
    <mergeCell ref="E279:F279"/>
    <mergeCell ref="B280:C280"/>
    <mergeCell ref="E280:F280"/>
    <mergeCell ref="B274:C274"/>
    <mergeCell ref="E274:F274"/>
    <mergeCell ref="B275:C275"/>
    <mergeCell ref="E275:F275"/>
    <mergeCell ref="B273:C273"/>
    <mergeCell ref="E273:F273"/>
    <mergeCell ref="B268:C268"/>
    <mergeCell ref="E268:F268"/>
    <mergeCell ref="B269:C269"/>
    <mergeCell ref="E269:F269"/>
    <mergeCell ref="B270:C270"/>
    <mergeCell ref="E270:F270"/>
    <mergeCell ref="B259:C259"/>
    <mergeCell ref="E259:F259"/>
    <mergeCell ref="B271:C271"/>
    <mergeCell ref="E271:F271"/>
    <mergeCell ref="B272:C272"/>
    <mergeCell ref="E272:F272"/>
    <mergeCell ref="B265:C265"/>
    <mergeCell ref="E265:F265"/>
    <mergeCell ref="B266:C266"/>
    <mergeCell ref="E266:F266"/>
    <mergeCell ref="B264:C264"/>
    <mergeCell ref="E264:F264"/>
    <mergeCell ref="B260:C260"/>
    <mergeCell ref="E260:F260"/>
    <mergeCell ref="B261:C261"/>
    <mergeCell ref="E261:F261"/>
    <mergeCell ref="B250:C250"/>
    <mergeCell ref="E250:F250"/>
    <mergeCell ref="B262:C262"/>
    <mergeCell ref="E262:F262"/>
    <mergeCell ref="B263:C263"/>
    <mergeCell ref="E263:F263"/>
    <mergeCell ref="B257:C257"/>
    <mergeCell ref="E257:F257"/>
    <mergeCell ref="B258:C258"/>
    <mergeCell ref="E258:F258"/>
    <mergeCell ref="B256:C256"/>
    <mergeCell ref="E256:F256"/>
    <mergeCell ref="B251:C251"/>
    <mergeCell ref="E251:F251"/>
    <mergeCell ref="B252:C252"/>
    <mergeCell ref="E252:F252"/>
    <mergeCell ref="B253:C253"/>
    <mergeCell ref="E253:F253"/>
    <mergeCell ref="B241:C241"/>
    <mergeCell ref="E241:F241"/>
    <mergeCell ref="B254:C254"/>
    <mergeCell ref="E254:F254"/>
    <mergeCell ref="B255:C255"/>
    <mergeCell ref="E255:F255"/>
    <mergeCell ref="B248:C248"/>
    <mergeCell ref="E248:F248"/>
    <mergeCell ref="B249:C249"/>
    <mergeCell ref="E249:F249"/>
    <mergeCell ref="B246:C246"/>
    <mergeCell ref="E246:F246"/>
    <mergeCell ref="B247:C247"/>
    <mergeCell ref="E247:F247"/>
    <mergeCell ref="B242:C242"/>
    <mergeCell ref="E242:F242"/>
    <mergeCell ref="B243:C243"/>
    <mergeCell ref="E243:F243"/>
    <mergeCell ref="B244:C244"/>
    <mergeCell ref="E244:F244"/>
    <mergeCell ref="B231:C231"/>
    <mergeCell ref="E231:F231"/>
    <mergeCell ref="B232:C232"/>
    <mergeCell ref="E232:F232"/>
    <mergeCell ref="B245:C245"/>
    <mergeCell ref="E245:F245"/>
    <mergeCell ref="B239:C239"/>
    <mergeCell ref="E239:F239"/>
    <mergeCell ref="B240:C240"/>
    <mergeCell ref="E240:F240"/>
    <mergeCell ref="B233:C233"/>
    <mergeCell ref="E233:F233"/>
    <mergeCell ref="B234:C234"/>
    <mergeCell ref="E234:F234"/>
    <mergeCell ref="B235:C235"/>
    <mergeCell ref="E235:F235"/>
    <mergeCell ref="B236:C236"/>
    <mergeCell ref="E236:F236"/>
    <mergeCell ref="B237:C237"/>
    <mergeCell ref="E237:F237"/>
    <mergeCell ref="B238:C238"/>
    <mergeCell ref="E238:F238"/>
    <mergeCell ref="B229:C229"/>
    <mergeCell ref="E229:F229"/>
    <mergeCell ref="B230:C230"/>
    <mergeCell ref="E230:F230"/>
    <mergeCell ref="B226:C226"/>
    <mergeCell ref="E226:F226"/>
    <mergeCell ref="B227:C227"/>
    <mergeCell ref="E227:F227"/>
    <mergeCell ref="B228:C228"/>
    <mergeCell ref="E228:F228"/>
    <mergeCell ref="B217:C217"/>
    <mergeCell ref="E217:F217"/>
    <mergeCell ref="B218:C218"/>
    <mergeCell ref="E218:F218"/>
    <mergeCell ref="B219:C219"/>
    <mergeCell ref="E219:F219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25:C225"/>
    <mergeCell ref="E225:F225"/>
    <mergeCell ref="B208:C208"/>
    <mergeCell ref="E208:F208"/>
    <mergeCell ref="B209:C209"/>
    <mergeCell ref="E209:F209"/>
    <mergeCell ref="B210:C210"/>
    <mergeCell ref="E210:F210"/>
    <mergeCell ref="B211:C211"/>
    <mergeCell ref="E211:F211"/>
    <mergeCell ref="B212:C212"/>
    <mergeCell ref="E212:F212"/>
    <mergeCell ref="B213:C213"/>
    <mergeCell ref="E213:F213"/>
    <mergeCell ref="B214:C214"/>
    <mergeCell ref="E214:F214"/>
    <mergeCell ref="B215:C215"/>
    <mergeCell ref="E215:F215"/>
    <mergeCell ref="B216:C216"/>
    <mergeCell ref="E216:F216"/>
    <mergeCell ref="B201:C201"/>
    <mergeCell ref="E201:F201"/>
    <mergeCell ref="B202:C202"/>
    <mergeCell ref="E202:F202"/>
    <mergeCell ref="B203:C203"/>
    <mergeCell ref="E203:F203"/>
    <mergeCell ref="B207:C207"/>
    <mergeCell ref="E207:F207"/>
    <mergeCell ref="B204:C204"/>
    <mergeCell ref="E204:F204"/>
    <mergeCell ref="B205:C205"/>
    <mergeCell ref="E205:F205"/>
    <mergeCell ref="B206:C206"/>
    <mergeCell ref="E206:F206"/>
    <mergeCell ref="B192:C192"/>
    <mergeCell ref="E192:F192"/>
    <mergeCell ref="B193:C193"/>
    <mergeCell ref="E193:F193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B199:C199"/>
    <mergeCell ref="E199:F199"/>
    <mergeCell ref="B200:C200"/>
    <mergeCell ref="E200:F200"/>
    <mergeCell ref="B191:C191"/>
    <mergeCell ref="E191:F191"/>
    <mergeCell ref="B186:C186"/>
    <mergeCell ref="E186:F186"/>
    <mergeCell ref="B187:C187"/>
    <mergeCell ref="E187:F187"/>
    <mergeCell ref="B188:C188"/>
    <mergeCell ref="E188:F188"/>
    <mergeCell ref="B177:C177"/>
    <mergeCell ref="E177:F177"/>
    <mergeCell ref="B189:C189"/>
    <mergeCell ref="E189:F189"/>
    <mergeCell ref="B190:C190"/>
    <mergeCell ref="E190:F190"/>
    <mergeCell ref="B184:C184"/>
    <mergeCell ref="E184:F184"/>
    <mergeCell ref="B185:C185"/>
    <mergeCell ref="E185:F185"/>
    <mergeCell ref="B182:C182"/>
    <mergeCell ref="E182:F182"/>
    <mergeCell ref="B183:C183"/>
    <mergeCell ref="E183:F183"/>
    <mergeCell ref="B178:C178"/>
    <mergeCell ref="E178:F178"/>
    <mergeCell ref="B179:C179"/>
    <mergeCell ref="E179:F179"/>
    <mergeCell ref="B180:C180"/>
    <mergeCell ref="E180:F180"/>
    <mergeCell ref="B167:C167"/>
    <mergeCell ref="E167:F167"/>
    <mergeCell ref="B168:C168"/>
    <mergeCell ref="E168:F168"/>
    <mergeCell ref="B181:C181"/>
    <mergeCell ref="E181:F181"/>
    <mergeCell ref="B175:C175"/>
    <mergeCell ref="E175:F175"/>
    <mergeCell ref="B176:C176"/>
    <mergeCell ref="E176:F176"/>
    <mergeCell ref="B169:C169"/>
    <mergeCell ref="E169:F169"/>
    <mergeCell ref="B170:C170"/>
    <mergeCell ref="E170:F170"/>
    <mergeCell ref="B171:C171"/>
    <mergeCell ref="E171:F171"/>
    <mergeCell ref="B172:C172"/>
    <mergeCell ref="E172:F172"/>
    <mergeCell ref="B173:C173"/>
    <mergeCell ref="E173:F173"/>
    <mergeCell ref="B174:C174"/>
    <mergeCell ref="E174:F174"/>
    <mergeCell ref="B158:C158"/>
    <mergeCell ref="E158:F158"/>
    <mergeCell ref="B159:C159"/>
    <mergeCell ref="E159:F159"/>
    <mergeCell ref="B160:C160"/>
    <mergeCell ref="E160:F160"/>
    <mergeCell ref="B161:C161"/>
    <mergeCell ref="E161:F161"/>
    <mergeCell ref="B162:C162"/>
    <mergeCell ref="E162:F162"/>
    <mergeCell ref="B163:C163"/>
    <mergeCell ref="E163:F163"/>
    <mergeCell ref="B164:C164"/>
    <mergeCell ref="E164:F164"/>
    <mergeCell ref="B165:C165"/>
    <mergeCell ref="E165:F165"/>
    <mergeCell ref="B166:C166"/>
    <mergeCell ref="E166:F166"/>
    <mergeCell ref="B149:C149"/>
    <mergeCell ref="E149:F149"/>
    <mergeCell ref="B150:C150"/>
    <mergeCell ref="E150:F150"/>
    <mergeCell ref="B151:C151"/>
    <mergeCell ref="E151:F151"/>
    <mergeCell ref="B152:C152"/>
    <mergeCell ref="E152:F152"/>
    <mergeCell ref="B153:C153"/>
    <mergeCell ref="E153:F153"/>
    <mergeCell ref="B154:C154"/>
    <mergeCell ref="E154:F154"/>
    <mergeCell ref="B155:C155"/>
    <mergeCell ref="E155:F155"/>
    <mergeCell ref="B156:C156"/>
    <mergeCell ref="E156:F156"/>
    <mergeCell ref="B157:C157"/>
    <mergeCell ref="E157:F157"/>
    <mergeCell ref="B140:C140"/>
    <mergeCell ref="E140:F140"/>
    <mergeCell ref="B141:C141"/>
    <mergeCell ref="E141:F141"/>
    <mergeCell ref="B142:C142"/>
    <mergeCell ref="E142:F142"/>
    <mergeCell ref="B143:C143"/>
    <mergeCell ref="E143:F143"/>
    <mergeCell ref="B144:C144"/>
    <mergeCell ref="E144:F144"/>
    <mergeCell ref="B145:C145"/>
    <mergeCell ref="E145:F145"/>
    <mergeCell ref="B146:C146"/>
    <mergeCell ref="E146:F146"/>
    <mergeCell ref="B147:C147"/>
    <mergeCell ref="E147:F147"/>
    <mergeCell ref="B148:C148"/>
    <mergeCell ref="E148:F148"/>
    <mergeCell ref="B139:C139"/>
    <mergeCell ref="E139:F139"/>
    <mergeCell ref="B134:C134"/>
    <mergeCell ref="E134:F134"/>
    <mergeCell ref="B135:C135"/>
    <mergeCell ref="E135:F135"/>
    <mergeCell ref="B136:C136"/>
    <mergeCell ref="E136:F136"/>
    <mergeCell ref="B125:C125"/>
    <mergeCell ref="E125:F125"/>
    <mergeCell ref="B137:C137"/>
    <mergeCell ref="E137:F137"/>
    <mergeCell ref="B138:C138"/>
    <mergeCell ref="E138:F138"/>
    <mergeCell ref="B132:C132"/>
    <mergeCell ref="E132:F132"/>
    <mergeCell ref="B133:C133"/>
    <mergeCell ref="E133:F133"/>
    <mergeCell ref="B126:C126"/>
    <mergeCell ref="E126:F126"/>
    <mergeCell ref="B127:C127"/>
    <mergeCell ref="E127:F127"/>
    <mergeCell ref="B128:C128"/>
    <mergeCell ref="E128:F128"/>
    <mergeCell ref="B129:C129"/>
    <mergeCell ref="E129:F129"/>
    <mergeCell ref="B130:C130"/>
    <mergeCell ref="E130:F130"/>
    <mergeCell ref="B131:C131"/>
    <mergeCell ref="E131:F131"/>
    <mergeCell ref="B116:C116"/>
    <mergeCell ref="E116:F116"/>
    <mergeCell ref="B117:C117"/>
    <mergeCell ref="E117:F117"/>
    <mergeCell ref="B118:C118"/>
    <mergeCell ref="E118:F118"/>
    <mergeCell ref="B119:C119"/>
    <mergeCell ref="E119:F119"/>
    <mergeCell ref="B120:C120"/>
    <mergeCell ref="E120:F120"/>
    <mergeCell ref="B121:C121"/>
    <mergeCell ref="E121:F121"/>
    <mergeCell ref="B122:C122"/>
    <mergeCell ref="E122:F122"/>
    <mergeCell ref="B123:C123"/>
    <mergeCell ref="E123:F123"/>
    <mergeCell ref="B124:C124"/>
    <mergeCell ref="E124:F124"/>
    <mergeCell ref="B108:C108"/>
    <mergeCell ref="E108:F108"/>
    <mergeCell ref="B109:C109"/>
    <mergeCell ref="E109:F109"/>
    <mergeCell ref="B110:C110"/>
    <mergeCell ref="E110:F110"/>
    <mergeCell ref="B114:C114"/>
    <mergeCell ref="E114:F114"/>
    <mergeCell ref="B115:C115"/>
    <mergeCell ref="E115:F115"/>
    <mergeCell ref="B111:C111"/>
    <mergeCell ref="E111:F111"/>
    <mergeCell ref="B112:C112"/>
    <mergeCell ref="E112:F112"/>
    <mergeCell ref="B113:C113"/>
    <mergeCell ref="E113:F113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90:C90"/>
    <mergeCell ref="E90:F90"/>
    <mergeCell ref="B91:C91"/>
    <mergeCell ref="E91:F91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89:C89"/>
    <mergeCell ref="E89:F89"/>
    <mergeCell ref="B86:C86"/>
    <mergeCell ref="E86:F86"/>
    <mergeCell ref="B83:C83"/>
    <mergeCell ref="E83:F83"/>
    <mergeCell ref="B84:C84"/>
    <mergeCell ref="E84:F84"/>
    <mergeCell ref="B85:C85"/>
    <mergeCell ref="E85:F85"/>
    <mergeCell ref="B88:C88"/>
    <mergeCell ref="E88:F88"/>
    <mergeCell ref="B82:C82"/>
    <mergeCell ref="E82:F82"/>
    <mergeCell ref="B77:C77"/>
    <mergeCell ref="E77:F77"/>
    <mergeCell ref="B69:C69"/>
    <mergeCell ref="E69:F69"/>
    <mergeCell ref="B76:C76"/>
    <mergeCell ref="E76:F76"/>
    <mergeCell ref="B87:C87"/>
    <mergeCell ref="E87:F87"/>
    <mergeCell ref="B81:C81"/>
    <mergeCell ref="E81:F81"/>
    <mergeCell ref="B74:C74"/>
    <mergeCell ref="E74:F74"/>
    <mergeCell ref="B75:C75"/>
    <mergeCell ref="E75:F75"/>
    <mergeCell ref="B78:C78"/>
    <mergeCell ref="E78:F78"/>
    <mergeCell ref="B79:C79"/>
    <mergeCell ref="E79:F79"/>
    <mergeCell ref="B65:C65"/>
    <mergeCell ref="E65:F65"/>
    <mergeCell ref="B60:C60"/>
    <mergeCell ref="E60:F60"/>
    <mergeCell ref="B80:C80"/>
    <mergeCell ref="E80:F80"/>
    <mergeCell ref="B68:C68"/>
    <mergeCell ref="E68:F68"/>
    <mergeCell ref="B73:C73"/>
    <mergeCell ref="E73:F73"/>
    <mergeCell ref="B72:C72"/>
    <mergeCell ref="E72:F72"/>
    <mergeCell ref="B66:C66"/>
    <mergeCell ref="E66:F66"/>
    <mergeCell ref="B67:C67"/>
    <mergeCell ref="E67:F67"/>
    <mergeCell ref="B70:C70"/>
    <mergeCell ref="E70:F70"/>
    <mergeCell ref="B71:C71"/>
    <mergeCell ref="E71:F71"/>
    <mergeCell ref="B62:C62"/>
    <mergeCell ref="E62:F62"/>
    <mergeCell ref="B51:C51"/>
    <mergeCell ref="E51:F51"/>
    <mergeCell ref="B56:C56"/>
    <mergeCell ref="E56:F56"/>
    <mergeCell ref="B52:C52"/>
    <mergeCell ref="E52:F52"/>
    <mergeCell ref="B59:C59"/>
    <mergeCell ref="E59:F59"/>
    <mergeCell ref="B63:C63"/>
    <mergeCell ref="E63:F63"/>
    <mergeCell ref="B64:C64"/>
    <mergeCell ref="E64:F64"/>
    <mergeCell ref="B57:C57"/>
    <mergeCell ref="E57:F57"/>
    <mergeCell ref="B58:C58"/>
    <mergeCell ref="E58:F58"/>
    <mergeCell ref="B61:C61"/>
    <mergeCell ref="E61:F61"/>
    <mergeCell ref="B42:C42"/>
    <mergeCell ref="E42:F42"/>
    <mergeCell ref="B54:C54"/>
    <mergeCell ref="E54:F54"/>
    <mergeCell ref="B47:C47"/>
    <mergeCell ref="E47:F47"/>
    <mergeCell ref="B48:C48"/>
    <mergeCell ref="E48:F48"/>
    <mergeCell ref="B43:C43"/>
    <mergeCell ref="E43:F43"/>
    <mergeCell ref="B55:C55"/>
    <mergeCell ref="E55:F55"/>
    <mergeCell ref="B49:C49"/>
    <mergeCell ref="E49:F49"/>
    <mergeCell ref="B50:C50"/>
    <mergeCell ref="E50:F50"/>
    <mergeCell ref="B53:C53"/>
    <mergeCell ref="E53:F53"/>
    <mergeCell ref="B34:C34"/>
    <mergeCell ref="E34:F34"/>
    <mergeCell ref="B35:C35"/>
    <mergeCell ref="E35:F35"/>
    <mergeCell ref="B38:C38"/>
    <mergeCell ref="E38:F38"/>
    <mergeCell ref="B46:C46"/>
    <mergeCell ref="E46:F46"/>
    <mergeCell ref="B40:C40"/>
    <mergeCell ref="E40:F40"/>
    <mergeCell ref="B41:C41"/>
    <mergeCell ref="E41:F41"/>
    <mergeCell ref="B44:C44"/>
    <mergeCell ref="E44:F44"/>
    <mergeCell ref="B45:C45"/>
    <mergeCell ref="E45:F45"/>
    <mergeCell ref="B39:C39"/>
    <mergeCell ref="E39:F39"/>
    <mergeCell ref="B36:C36"/>
    <mergeCell ref="E36:F36"/>
    <mergeCell ref="B37:C37"/>
    <mergeCell ref="E37:F37"/>
    <mergeCell ref="B26:C26"/>
    <mergeCell ref="E26:F26"/>
    <mergeCell ref="B27:C27"/>
    <mergeCell ref="E27:F27"/>
    <mergeCell ref="B28:C28"/>
    <mergeCell ref="E28:F28"/>
    <mergeCell ref="B32:C32"/>
    <mergeCell ref="E32:F32"/>
    <mergeCell ref="B33:C33"/>
    <mergeCell ref="E33:F33"/>
    <mergeCell ref="B29:C29"/>
    <mergeCell ref="E29:F29"/>
    <mergeCell ref="B30:C30"/>
    <mergeCell ref="E30:F30"/>
    <mergeCell ref="B31:C31"/>
    <mergeCell ref="E31:F31"/>
    <mergeCell ref="B20:C20"/>
    <mergeCell ref="E20:F20"/>
    <mergeCell ref="B21:C21"/>
    <mergeCell ref="E21:F21"/>
    <mergeCell ref="B22:C22"/>
    <mergeCell ref="E22:F22"/>
    <mergeCell ref="B12:C12"/>
    <mergeCell ref="E12:F12"/>
    <mergeCell ref="B13:C13"/>
    <mergeCell ref="E13:F13"/>
    <mergeCell ref="B25:C25"/>
    <mergeCell ref="E25:F25"/>
    <mergeCell ref="B23:C23"/>
    <mergeCell ref="E23:F23"/>
    <mergeCell ref="B24:C24"/>
    <mergeCell ref="E24:F24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A1:G1"/>
    <mergeCell ref="A3:G3"/>
    <mergeCell ref="B4:C4"/>
    <mergeCell ref="E4:F4"/>
    <mergeCell ref="B5:C5"/>
    <mergeCell ref="E5:F5"/>
    <mergeCell ref="A2:H2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>
    <oddHeader>&amp;RTabela Nr 2 do informacji o przebiegu wykonania budżetu Gminy Szprotawa za I półrocze 2019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Sztojko Beata</cp:lastModifiedBy>
  <cp:lastPrinted>2019-08-30T07:01:57Z</cp:lastPrinted>
  <dcterms:created xsi:type="dcterms:W3CDTF">2009-06-17T07:33:19Z</dcterms:created>
  <dcterms:modified xsi:type="dcterms:W3CDTF">2019-08-30T07:02:01Z</dcterms:modified>
  <cp:category/>
  <cp:version/>
  <cp:contentType/>
  <cp:contentStatus/>
</cp:coreProperties>
</file>